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320" windowHeight="15330"/>
  </bookViews>
  <sheets>
    <sheet name="Тарифы обращения (Табл 1,2)" sheetId="8" r:id="rId1"/>
    <sheet name="Амб операции Табл 3 (коды услуг" sheetId="10" r:id="rId2"/>
  </sheets>
  <definedNames>
    <definedName name="_xlnm.Print_Titles" localSheetId="1">'Амб операции Табл 3 (коды услуг'!$B:$B,'Амб операции Табл 3 (коды услуг'!$4:$4</definedName>
    <definedName name="_xlnm.Print_Titles" localSheetId="0">'Тарифы обращения (Табл 1,2)'!$10:$10</definedName>
    <definedName name="_xlnm.Print_Area" localSheetId="0">'Тарифы обращения (Табл 1,2)'!$C$1:$S$74</definedName>
  </definedNames>
  <calcPr calcId="125725"/>
</workbook>
</file>

<file path=xl/calcChain.xml><?xml version="1.0" encoding="utf-8"?>
<calcChain xmlns="http://schemas.openxmlformats.org/spreadsheetml/2006/main">
  <c r="L13" i="8"/>
  <c r="H13"/>
  <c r="N13"/>
  <c r="H56"/>
  <c r="H57"/>
  <c r="H58"/>
  <c r="H59"/>
  <c r="H60"/>
  <c r="H61"/>
  <c r="H62"/>
  <c r="L62"/>
  <c r="L61"/>
  <c r="N62"/>
  <c r="P62"/>
  <c r="R62"/>
  <c r="P58"/>
  <c r="P67"/>
  <c r="P68"/>
  <c r="P69"/>
  <c r="P70"/>
  <c r="P71"/>
  <c r="P72"/>
  <c r="P73"/>
  <c r="P74"/>
  <c r="P66"/>
  <c r="N67"/>
  <c r="N68"/>
  <c r="N69"/>
  <c r="N70"/>
  <c r="N71"/>
  <c r="N72"/>
  <c r="N73"/>
  <c r="N74"/>
  <c r="N66"/>
  <c r="N61"/>
  <c r="J67"/>
  <c r="J68"/>
  <c r="J69"/>
  <c r="J70"/>
  <c r="J71"/>
  <c r="J72"/>
  <c r="J73"/>
  <c r="J74"/>
  <c r="J66"/>
  <c r="J62"/>
  <c r="J61"/>
  <c r="H67"/>
  <c r="H68"/>
  <c r="H69"/>
  <c r="H70"/>
  <c r="H71"/>
  <c r="H72"/>
  <c r="H73"/>
  <c r="H74"/>
  <c r="H66"/>
  <c r="F67"/>
  <c r="F68"/>
  <c r="F69"/>
  <c r="F70"/>
  <c r="F71"/>
  <c r="F72"/>
  <c r="F73"/>
  <c r="F74"/>
  <c r="D67"/>
  <c r="D68"/>
  <c r="D69"/>
  <c r="D70"/>
  <c r="D71"/>
  <c r="D72"/>
  <c r="D73"/>
  <c r="D74"/>
  <c r="R65"/>
  <c r="R64"/>
  <c r="R63"/>
  <c r="R61"/>
  <c r="P61"/>
  <c r="P56"/>
  <c r="P57"/>
  <c r="N56"/>
  <c r="N57"/>
  <c r="L56"/>
  <c r="L57"/>
  <c r="J56"/>
  <c r="J57"/>
  <c r="F56"/>
  <c r="F57"/>
  <c r="D56"/>
  <c r="D57"/>
  <c r="D55"/>
  <c r="F61"/>
  <c r="F62"/>
  <c r="F63"/>
  <c r="F66"/>
  <c r="D61"/>
  <c r="D62"/>
  <c r="D66"/>
  <c r="P46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7"/>
  <c r="P48"/>
  <c r="N20"/>
  <c r="N21"/>
  <c r="N25"/>
  <c r="N30"/>
  <c r="N36"/>
  <c r="N45"/>
  <c r="N46"/>
  <c r="D12"/>
  <c r="D13"/>
  <c r="D14"/>
  <c r="D16"/>
  <c r="D18"/>
  <c r="D19"/>
  <c r="D20"/>
  <c r="D22"/>
  <c r="D23"/>
  <c r="D24"/>
  <c r="D25"/>
  <c r="D26"/>
  <c r="D27"/>
  <c r="D28"/>
  <c r="D30"/>
  <c r="D31"/>
  <c r="D32"/>
  <c r="D33"/>
  <c r="D34"/>
  <c r="D35"/>
  <c r="D36"/>
  <c r="D38"/>
  <c r="D40"/>
  <c r="D42"/>
  <c r="D43"/>
  <c r="D44"/>
  <c r="D45"/>
  <c r="D47"/>
  <c r="D48"/>
  <c r="F12"/>
  <c r="F13"/>
  <c r="F14"/>
  <c r="F16"/>
  <c r="F18"/>
  <c r="F19"/>
  <c r="F20"/>
  <c r="F22"/>
  <c r="F23"/>
  <c r="F24"/>
  <c r="F25"/>
  <c r="F26"/>
  <c r="F27"/>
  <c r="F28"/>
  <c r="F30"/>
  <c r="F31"/>
  <c r="F32"/>
  <c r="F33"/>
  <c r="F34"/>
  <c r="F35"/>
  <c r="F36"/>
  <c r="F38"/>
  <c r="F40"/>
  <c r="F42"/>
  <c r="F43"/>
  <c r="F44"/>
  <c r="F45"/>
  <c r="F47"/>
  <c r="F48"/>
  <c r="H12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7"/>
  <c r="H48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7"/>
  <c r="J48"/>
  <c r="J13"/>
  <c r="P11"/>
  <c r="N11"/>
  <c r="L11"/>
  <c r="J11"/>
  <c r="H11"/>
  <c r="F11"/>
  <c r="D11"/>
  <c r="L59" l="1"/>
  <c r="P12"/>
  <c r="N12"/>
  <c r="L12"/>
  <c r="J12"/>
  <c r="P55"/>
  <c r="N55"/>
  <c r="L55"/>
  <c r="J55"/>
  <c r="H55"/>
  <c r="F55"/>
  <c r="R36"/>
  <c r="R35"/>
</calcChain>
</file>

<file path=xl/sharedStrings.xml><?xml version="1.0" encoding="utf-8"?>
<sst xmlns="http://schemas.openxmlformats.org/spreadsheetml/2006/main" count="244" uniqueCount="216">
  <si>
    <t>ПРОФИЛЬ</t>
  </si>
  <si>
    <t>Кардиолог - дети</t>
  </si>
  <si>
    <t>Стоматолог</t>
  </si>
  <si>
    <t>Кардиолог</t>
  </si>
  <si>
    <t>Пульмонолог</t>
  </si>
  <si>
    <t>Аллерголог</t>
  </si>
  <si>
    <t>Онколог - дети</t>
  </si>
  <si>
    <t>Сурдолог</t>
  </si>
  <si>
    <t>Травматолог - дети</t>
  </si>
  <si>
    <t xml:space="preserve">Гинеколог </t>
  </si>
  <si>
    <t>Дерматолог</t>
  </si>
  <si>
    <t>Невролог - дети</t>
  </si>
  <si>
    <t>Врач общей практики</t>
  </si>
  <si>
    <t>Офтальмолог (аппаратное лечение)</t>
  </si>
  <si>
    <t>II уровень (подуровень II)</t>
  </si>
  <si>
    <t>Отоларинголог - дети</t>
  </si>
  <si>
    <t>Инфекционист</t>
  </si>
  <si>
    <t>Гинеколог - дети</t>
  </si>
  <si>
    <t>Ортодонт - дети</t>
  </si>
  <si>
    <t>Гастроэнтеролог</t>
  </si>
  <si>
    <t>Эндокринолог</t>
  </si>
  <si>
    <t>Хирург</t>
  </si>
  <si>
    <t>Эндокринолог - дети</t>
  </si>
  <si>
    <t>Педиатр</t>
  </si>
  <si>
    <t>Терапевт</t>
  </si>
  <si>
    <t>Ревматолог</t>
  </si>
  <si>
    <t>Офтальмолог - дети</t>
  </si>
  <si>
    <t>Нефролог - дети</t>
  </si>
  <si>
    <t>Травматолог</t>
  </si>
  <si>
    <t>Уролог - дети</t>
  </si>
  <si>
    <t>I уровень (подуровень I)</t>
  </si>
  <si>
    <t>Инфекционист - дети</t>
  </si>
  <si>
    <t>I уровень (подуровень II)</t>
  </si>
  <si>
    <t>Гастроэнтеролог - дети</t>
  </si>
  <si>
    <t>Уролог</t>
  </si>
  <si>
    <t>III уровень (подуровень III)</t>
  </si>
  <si>
    <t>Невролог</t>
  </si>
  <si>
    <t>Педиатр (кабинет катамнеза) обращение</t>
  </si>
  <si>
    <t xml:space="preserve">Онколог </t>
  </si>
  <si>
    <t>Дерматолог - дети</t>
  </si>
  <si>
    <t>Отоларинголог</t>
  </si>
  <si>
    <t>Хирург - дети</t>
  </si>
  <si>
    <t>Офтальмолог</t>
  </si>
  <si>
    <t>Аллерголог - дети</t>
  </si>
  <si>
    <t>Стоматолог - дети</t>
  </si>
  <si>
    <t>Нефролог</t>
  </si>
  <si>
    <t xml:space="preserve">II уровень (подуровень I ) </t>
  </si>
  <si>
    <t>III уровень (подуровень I)</t>
  </si>
  <si>
    <t>III уровень (подуровень II)</t>
  </si>
  <si>
    <t>II уровень (подуровень III)</t>
  </si>
  <si>
    <t>Таблица № 1. Тариф 1-го обращения по поводу заболевания (учитываются при расчете подушевого норматива)</t>
  </si>
  <si>
    <t>II уровень (подуровень I)</t>
  </si>
  <si>
    <t>Стоматолог (хирург)</t>
  </si>
  <si>
    <t>Челюстно-лицевой хирург</t>
  </si>
  <si>
    <t xml:space="preserve">Базовый норматив финансовых затрат на оплату медицинской помощи, оплачиваемой за единицу объема ее оказания </t>
  </si>
  <si>
    <t>Коэффициенты, применяемые для определения стоимости каждой единицы объема</t>
  </si>
  <si>
    <t>Таблица № 2. Тариф 1-го обращения по поводу заболевания (не учитываются при расчете подушевого норматива)</t>
  </si>
  <si>
    <t>Обращение по поводу заболевания новой коронавирусной инфекцией COVID-19</t>
  </si>
  <si>
    <t>Обращение в связи с проведением лазерных операций на органе зрения</t>
  </si>
  <si>
    <t>Приложение № 8 к Соглашению</t>
  </si>
  <si>
    <t>Обращение к фельдшеру</t>
  </si>
  <si>
    <t>Обращение по поводу заболевания - хирург (оперативное лечение уровень 2)</t>
  </si>
  <si>
    <t>Обращение по поводу заболевания - хирург (оперативное лечение уровень 3)</t>
  </si>
  <si>
    <t>Обращение по поводу заболевания - травматолог (оперативное лечение уровень 1)</t>
  </si>
  <si>
    <t>Обращение по поводу заболевания - травматолог (оперативное лечение уровень 2)</t>
  </si>
  <si>
    <t>Обращение по поводу заболевания - гинеколог (оперативное лечение уровень 1)</t>
  </si>
  <si>
    <t>Обращение по поводу заболевания - гинеколог (оперативное лечение уровень 2)</t>
  </si>
  <si>
    <t>Обращение по поводу заболевания - уролог (оперативное лечение уровень 1)</t>
  </si>
  <si>
    <t>Обращение по поводу заболевания - уролог (оперативное лечение уровень 2)</t>
  </si>
  <si>
    <t>Обращение по поводу заболевания - хирург (оперативное лечение уровень 1)</t>
  </si>
  <si>
    <t> </t>
  </si>
  <si>
    <t>Офтальмолог (комплекс исследований для диагностики нарушений зрения(взрослые))</t>
  </si>
  <si>
    <t>Офтальмолог  (комплекс исследований для диагностики нарушений зрения (дети))</t>
  </si>
  <si>
    <t>Офтальмолог  (ретиноскопия глазного дна)</t>
  </si>
  <si>
    <t>Тарифы на оплату амбулаторно-поликлинической помощи в сфере ОМС, в том числе за оказанную медицинскую помощь гражданам, застрахованным за пределами Калужской области, на 2023 год (руб.) 
(Тариф 1-го обращения по поводу заболевания)</t>
  </si>
  <si>
    <t>A16.01.001</t>
  </si>
  <si>
    <t>A16.01.002</t>
  </si>
  <si>
    <t>A16.01.005</t>
  </si>
  <si>
    <t>A16.01.008</t>
  </si>
  <si>
    <t>A16.01.008.001</t>
  </si>
  <si>
    <t>A16.01.011</t>
  </si>
  <si>
    <t>A16.01.015</t>
  </si>
  <si>
    <t>A16.01.016</t>
  </si>
  <si>
    <t>A16.01.017</t>
  </si>
  <si>
    <t>A16.01.017.001</t>
  </si>
  <si>
    <t>A16.01.019</t>
  </si>
  <si>
    <t>A16.01.020</t>
  </si>
  <si>
    <t>A16.01.022</t>
  </si>
  <si>
    <t>A16.01.022.001</t>
  </si>
  <si>
    <t>A16.01.023</t>
  </si>
  <si>
    <t>A16.01.027</t>
  </si>
  <si>
    <t>A16.01.027.001</t>
  </si>
  <si>
    <t>A16.01.027.002</t>
  </si>
  <si>
    <t>A16.01.028</t>
  </si>
  <si>
    <t>A16.01.030.001</t>
  </si>
  <si>
    <t>A16.30.062</t>
  </si>
  <si>
    <t>A16.30.064</t>
  </si>
  <si>
    <t>A16.30.066</t>
  </si>
  <si>
    <t>A16.30.067</t>
  </si>
  <si>
    <t>A11.04.006</t>
  </si>
  <si>
    <t>A16.01.003</t>
  </si>
  <si>
    <t>A16.01.003.001</t>
  </si>
  <si>
    <t>A16.01.003.002</t>
  </si>
  <si>
    <t>A16.01.004</t>
  </si>
  <si>
    <t>A16.01.004.001</t>
  </si>
  <si>
    <t>A16.01.006</t>
  </si>
  <si>
    <t>A16.01.009</t>
  </si>
  <si>
    <t>A16.01.012</t>
  </si>
  <si>
    <t>A16.01.012.001</t>
  </si>
  <si>
    <t>A16.01.013</t>
  </si>
  <si>
    <t>A16.01.014</t>
  </si>
  <si>
    <t>A16.01.018</t>
  </si>
  <si>
    <t>A16.01.029</t>
  </si>
  <si>
    <t>A16.01.030</t>
  </si>
  <si>
    <t>A16.01.031</t>
  </si>
  <si>
    <t>A16.30.032</t>
  </si>
  <si>
    <t>A16.30.033</t>
  </si>
  <si>
    <t>A16.30.072</t>
  </si>
  <si>
    <t>A16.30.073</t>
  </si>
  <si>
    <t>A16.01.010.002</t>
  </si>
  <si>
    <t>A11.06.002</t>
  </si>
  <si>
    <t>A11.06.002.001</t>
  </si>
  <si>
    <t>A11.06.002.002</t>
  </si>
  <si>
    <t>A11.20.010.003</t>
  </si>
  <si>
    <t>A11.20.010.004</t>
  </si>
  <si>
    <t>A16.20.031</t>
  </si>
  <si>
    <t>A11.16.001</t>
  </si>
  <si>
    <t>A11.16.002</t>
  </si>
  <si>
    <t>A11.16.003</t>
  </si>
  <si>
    <t>A16.16.041.003</t>
  </si>
  <si>
    <t>A16.16.048</t>
  </si>
  <si>
    <t>A16.16.037</t>
  </si>
  <si>
    <t>A16.16.037.001</t>
  </si>
  <si>
    <t>A16.16.038</t>
  </si>
  <si>
    <t>A16.16.038.001</t>
  </si>
  <si>
    <t>A16.16.039</t>
  </si>
  <si>
    <t>A16.16.041</t>
  </si>
  <si>
    <t>A16.16.041.001</t>
  </si>
  <si>
    <t>A16.16.041.002</t>
  </si>
  <si>
    <t>A16.16.051</t>
  </si>
  <si>
    <t>A16.16.052</t>
  </si>
  <si>
    <t>A16.30.032.002</t>
  </si>
  <si>
    <t>A16.30.032.004</t>
  </si>
  <si>
    <t>A16.30.032.005</t>
  </si>
  <si>
    <t>A16.20.036.001</t>
  </si>
  <si>
    <t>A16.20.036.002</t>
  </si>
  <si>
    <t>A16.20.036.003</t>
  </si>
  <si>
    <t>A16.20.036.004</t>
  </si>
  <si>
    <t>A16.20.059</t>
  </si>
  <si>
    <t>A16.20.066</t>
  </si>
  <si>
    <t>A16.20.084</t>
  </si>
  <si>
    <t>A03.20.003</t>
  </si>
  <si>
    <t>A03.20.003.001</t>
  </si>
  <si>
    <t>A06.20.001</t>
  </si>
  <si>
    <t>A11.20.011.001</t>
  </si>
  <si>
    <t>A11.20.011.002</t>
  </si>
  <si>
    <t>A16.20.009</t>
  </si>
  <si>
    <t>A16.20.022</t>
  </si>
  <si>
    <t>A16.20.026</t>
  </si>
  <si>
    <t>A16.20.027</t>
  </si>
  <si>
    <t>A16.20.067</t>
  </si>
  <si>
    <t>A16.20.069</t>
  </si>
  <si>
    <t>A16.20.097</t>
  </si>
  <si>
    <t>A16.30.036.002</t>
  </si>
  <si>
    <t>A11.21.002</t>
  </si>
  <si>
    <t>A11.21.003</t>
  </si>
  <si>
    <t>A16.21.037</t>
  </si>
  <si>
    <t>A16.28.077</t>
  </si>
  <si>
    <t>A03.28.001</t>
  </si>
  <si>
    <t>A03.28.002</t>
  </si>
  <si>
    <t>A16.28.040</t>
  </si>
  <si>
    <t>A16.21.038</t>
  </si>
  <si>
    <t>A16.21.043</t>
  </si>
  <si>
    <t>A16.21.015</t>
  </si>
  <si>
    <t>A16.21.044</t>
  </si>
  <si>
    <t>A16.21.045</t>
  </si>
  <si>
    <t>A11.28.012</t>
  </si>
  <si>
    <t>A11.28.013</t>
  </si>
  <si>
    <t>A16.28.035</t>
  </si>
  <si>
    <t>A16.21.013</t>
  </si>
  <si>
    <t>A16.21.011</t>
  </si>
  <si>
    <t>A16.21.012</t>
  </si>
  <si>
    <t>A16.28.086</t>
  </si>
  <si>
    <t>A16.28.086.001</t>
  </si>
  <si>
    <t>A16.28.052.001</t>
  </si>
  <si>
    <t>A16.28.072.001</t>
  </si>
  <si>
    <t>A16.28.037</t>
  </si>
  <si>
    <t>Обращение по поводу заболевания - травматолог-ортопед (оперативное лечение уровень 1)</t>
  </si>
  <si>
    <t>A11.04.003</t>
  </si>
  <si>
    <t>A16.02.004</t>
  </si>
  <si>
    <t>A16.02.004.001</t>
  </si>
  <si>
    <t>A16.03.007</t>
  </si>
  <si>
    <t>A16.03.033</t>
  </si>
  <si>
    <t>A16.03.089</t>
  </si>
  <si>
    <t>A16.04.018</t>
  </si>
  <si>
    <t>A16.04.018.001</t>
  </si>
  <si>
    <t>Обращение по поводу заболевания - травматолог-ортопед (оперативное лечение уровень 2)</t>
  </si>
  <si>
    <t>A16.03.001</t>
  </si>
  <si>
    <t>A16.03.029</t>
  </si>
  <si>
    <t>A16.03.034</t>
  </si>
  <si>
    <t>A16.04.002</t>
  </si>
  <si>
    <t>A16.30.017.003</t>
  </si>
  <si>
    <t>A16.30.019.004</t>
  </si>
  <si>
    <t>A16.03.014.001</t>
  </si>
  <si>
    <t>A16.03.014.002</t>
  </si>
  <si>
    <t>A16.04.051</t>
  </si>
  <si>
    <t>Обращение по поводу заболевания -акушер-гинеколог (оперативное лечение уровень 1)</t>
  </si>
  <si>
    <t>Обращение по поводу заболевания -уролог (оперативное лечение уровень 1)</t>
  </si>
  <si>
    <t>Обращение по поводу заболевания -акушер-гинеколог (оперативное лечение уровень 2)</t>
  </si>
  <si>
    <t>Обращение по поводу заболевания -уролог (оперативное лечение уровень 2)</t>
  </si>
  <si>
    <t>Наименование обращения / специальность</t>
  </si>
  <si>
    <t>Таблица № 3. Коды услуг входящих в обращение, являющиеся классификационными критериями</t>
  </si>
  <si>
    <t>Коды услуг входящих в обращение, являющиеся классификационными критериями</t>
  </si>
  <si>
    <t xml:space="preserve"> к Дополнительному соглашению</t>
  </si>
  <si>
    <t>Приложение № 6</t>
  </si>
  <si>
    <t>от 28.03.2023  № 3 к Соглашению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</si>
</sst>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4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" fontId="1" fillId="2" borderId="1" xfId="0" applyNumberFormat="1" applyFont="1" applyFill="1" applyBorder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1" fillId="2" borderId="1" xfId="0" applyFont="1" applyFill="1" applyBorder="1"/>
    <xf numFmtId="0" fontId="4" fillId="2" borderId="0" xfId="0" applyFont="1" applyFill="1"/>
    <xf numFmtId="0" fontId="5" fillId="2" borderId="0" xfId="0" applyFont="1" applyFill="1"/>
    <xf numFmtId="0" fontId="2" fillId="2" borderId="0" xfId="0" applyFont="1" applyFill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/>
    </xf>
    <xf numFmtId="4" fontId="5" fillId="2" borderId="0" xfId="0" applyNumberFormat="1" applyFont="1" applyFill="1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wrapText="1"/>
    </xf>
    <xf numFmtId="4" fontId="1" fillId="2" borderId="1" xfId="0" applyNumberFormat="1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/>
    <xf numFmtId="0" fontId="1" fillId="2" borderId="1" xfId="0" applyFont="1" applyFill="1" applyBorder="1" applyAlignment="1"/>
    <xf numFmtId="164" fontId="1" fillId="2" borderId="1" xfId="0" applyNumberFormat="1" applyFont="1" applyFill="1" applyBorder="1" applyAlignment="1">
      <alignment wrapText="1"/>
    </xf>
    <xf numFmtId="165" fontId="1" fillId="2" borderId="1" xfId="0" applyNumberFormat="1" applyFont="1" applyFill="1" applyBorder="1" applyAlignment="1">
      <alignment wrapText="1"/>
    </xf>
    <xf numFmtId="164" fontId="1" fillId="2" borderId="1" xfId="0" applyNumberFormat="1" applyFont="1" applyFill="1" applyBorder="1" applyAlignment="1"/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6" fillId="2" borderId="1" xfId="0" applyFont="1" applyFill="1" applyBorder="1" applyAlignment="1">
      <alignment wrapText="1"/>
    </xf>
    <xf numFmtId="0" fontId="10" fillId="2" borderId="1" xfId="0" applyFont="1" applyFill="1" applyBorder="1" applyAlignment="1"/>
    <xf numFmtId="0" fontId="6" fillId="2" borderId="1" xfId="0" applyFont="1" applyFill="1" applyBorder="1" applyAlignment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3" fillId="2" borderId="0" xfId="0" applyFont="1" applyFill="1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2" xfId="0" applyBorder="1" applyAlignment="1"/>
    <xf numFmtId="0" fontId="6" fillId="0" borderId="0" xfId="0" applyFont="1" applyAlignment="1">
      <alignment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C1:Y74"/>
  <sheetViews>
    <sheetView tabSelected="1" topLeftCell="B1" zoomScale="80" zoomScaleNormal="80" workbookViewId="0">
      <pane xSplit="2" topLeftCell="F1" activePane="topRight" state="frozenSplit"/>
      <selection activeCell="B43" sqref="B43"/>
      <selection pane="topRight" activeCell="C1" sqref="C1:S74"/>
    </sheetView>
  </sheetViews>
  <sheetFormatPr defaultRowHeight="15"/>
  <cols>
    <col min="1" max="1" width="0" style="2" hidden="1" customWidth="1"/>
    <col min="2" max="2" width="15.140625" style="2" customWidth="1"/>
    <col min="3" max="3" width="33" style="2" customWidth="1"/>
    <col min="4" max="4" width="17" style="2" customWidth="1"/>
    <col min="5" max="5" width="15.7109375" style="2" customWidth="1"/>
    <col min="6" max="6" width="16.5703125" style="2" customWidth="1"/>
    <col min="7" max="10" width="15.7109375" style="2" customWidth="1"/>
    <col min="11" max="12" width="16.28515625" style="2" customWidth="1"/>
    <col min="13" max="17" width="15.7109375" style="2" customWidth="1"/>
    <col min="18" max="18" width="17.28515625" style="2" customWidth="1"/>
    <col min="19" max="19" width="15.7109375" style="2" customWidth="1"/>
    <col min="20" max="16384" width="9.140625" style="2"/>
  </cols>
  <sheetData>
    <row r="1" spans="3:25">
      <c r="S1" s="29" t="s">
        <v>214</v>
      </c>
    </row>
    <row r="2" spans="3:25">
      <c r="S2" s="29" t="s">
        <v>213</v>
      </c>
    </row>
    <row r="3" spans="3:25">
      <c r="S3" s="34" t="s">
        <v>215</v>
      </c>
      <c r="Y3" s="30"/>
    </row>
    <row r="4" spans="3:25">
      <c r="S4" s="29"/>
      <c r="Y4" s="30"/>
    </row>
    <row r="5" spans="3:25">
      <c r="O5" s="35" t="s">
        <v>59</v>
      </c>
      <c r="P5" s="35"/>
      <c r="Q5" s="35"/>
      <c r="R5" s="35"/>
      <c r="S5" s="35"/>
    </row>
    <row r="6" spans="3:25" ht="13.5" customHeight="1">
      <c r="I6" s="8"/>
      <c r="J6" s="8"/>
      <c r="K6" s="8"/>
      <c r="L6" s="8"/>
      <c r="M6" s="6"/>
      <c r="N6" s="6"/>
      <c r="P6" s="40"/>
      <c r="Q6" s="40"/>
      <c r="R6" s="40"/>
      <c r="S6" s="40"/>
    </row>
    <row r="7" spans="3:25" ht="51" customHeight="1">
      <c r="C7" s="37" t="s">
        <v>74</v>
      </c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U7" s="9"/>
    </row>
    <row r="8" spans="3:25" s="13" customFormat="1" ht="18.75" customHeight="1">
      <c r="E8" s="37" t="s">
        <v>50</v>
      </c>
      <c r="F8" s="37"/>
      <c r="G8" s="38"/>
      <c r="H8" s="38"/>
      <c r="I8" s="38"/>
      <c r="J8" s="38"/>
      <c r="K8" s="38"/>
      <c r="L8" s="38"/>
      <c r="M8" s="39"/>
      <c r="N8" s="39"/>
      <c r="O8" s="39"/>
      <c r="P8" s="14"/>
    </row>
    <row r="9" spans="3:25">
      <c r="C9" s="9" t="s">
        <v>54</v>
      </c>
      <c r="J9" s="12">
        <v>1739.19</v>
      </c>
    </row>
    <row r="10" spans="3:25" ht="123.75" customHeight="1">
      <c r="C10" s="3" t="s">
        <v>0</v>
      </c>
      <c r="D10" s="17" t="s">
        <v>55</v>
      </c>
      <c r="E10" s="4" t="s">
        <v>30</v>
      </c>
      <c r="F10" s="17" t="s">
        <v>55</v>
      </c>
      <c r="G10" s="4" t="s">
        <v>32</v>
      </c>
      <c r="H10" s="17" t="s">
        <v>55</v>
      </c>
      <c r="I10" s="4" t="s">
        <v>46</v>
      </c>
      <c r="J10" s="17" t="s">
        <v>55</v>
      </c>
      <c r="K10" s="4" t="s">
        <v>14</v>
      </c>
      <c r="L10" s="17" t="s">
        <v>55</v>
      </c>
      <c r="M10" s="4" t="s">
        <v>49</v>
      </c>
      <c r="N10" s="17" t="s">
        <v>55</v>
      </c>
      <c r="O10" s="4" t="s">
        <v>47</v>
      </c>
      <c r="P10" s="17" t="s">
        <v>55</v>
      </c>
      <c r="Q10" s="4" t="s">
        <v>48</v>
      </c>
      <c r="R10" s="17" t="s">
        <v>55</v>
      </c>
      <c r="S10" s="4" t="s">
        <v>35</v>
      </c>
    </row>
    <row r="11" spans="3:25">
      <c r="C11" s="19" t="s">
        <v>12</v>
      </c>
      <c r="D11" s="11">
        <f>E11/$J$9</f>
        <v>0.56284822244838106</v>
      </c>
      <c r="E11" s="15">
        <v>978.9</v>
      </c>
      <c r="F11" s="11">
        <f t="shared" ref="F11:F48" si="0">G11/$J$9</f>
        <v>0.56284822244838106</v>
      </c>
      <c r="G11" s="15">
        <v>978.9</v>
      </c>
      <c r="H11" s="16">
        <f>I11/$J$9</f>
        <v>0.56284822244838106</v>
      </c>
      <c r="I11" s="15">
        <v>978.9</v>
      </c>
      <c r="J11" s="11">
        <f t="shared" ref="J11:J48" si="1">K11/$J$9</f>
        <v>0.56284822244838106</v>
      </c>
      <c r="K11" s="15">
        <v>978.9</v>
      </c>
      <c r="L11" s="11">
        <f t="shared" ref="L11:L12" si="2">M11/$J$9</f>
        <v>0.56284822244838106</v>
      </c>
      <c r="M11" s="15">
        <v>978.9</v>
      </c>
      <c r="N11" s="11">
        <f t="shared" ref="N11:N46" si="3">O11/$J$9</f>
        <v>0.56284822244838106</v>
      </c>
      <c r="O11" s="15">
        <v>978.9</v>
      </c>
      <c r="P11" s="11">
        <f t="shared" ref="P11:P48" si="4">Q11/$J$9</f>
        <v>0.56284822244838106</v>
      </c>
      <c r="Q11" s="15">
        <v>978.9</v>
      </c>
      <c r="R11" s="16"/>
      <c r="S11" s="16"/>
    </row>
    <row r="12" spans="3:25">
      <c r="C12" s="5" t="s">
        <v>23</v>
      </c>
      <c r="D12" s="11">
        <f t="shared" ref="D12:D48" si="5">E12/$J$9</f>
        <v>0.79949861717236181</v>
      </c>
      <c r="E12" s="1">
        <v>1390.48</v>
      </c>
      <c r="F12" s="11">
        <f t="shared" si="0"/>
        <v>0.94625564410141272</v>
      </c>
      <c r="G12" s="1">
        <v>1645.718353664736</v>
      </c>
      <c r="H12" s="16">
        <f t="shared" ref="H12:H48" si="6">I12/$J$9</f>
        <v>0.94625564410141272</v>
      </c>
      <c r="I12" s="1">
        <v>1645.718353664736</v>
      </c>
      <c r="J12" s="11">
        <f t="shared" si="1"/>
        <v>0.94625564410141272</v>
      </c>
      <c r="K12" s="1">
        <v>1645.718353664736</v>
      </c>
      <c r="L12" s="11">
        <f t="shared" si="2"/>
        <v>0.94625564410141272</v>
      </c>
      <c r="M12" s="1">
        <v>1645.718353664736</v>
      </c>
      <c r="N12" s="11">
        <f t="shared" si="3"/>
        <v>0.94625564410141272</v>
      </c>
      <c r="O12" s="1">
        <v>1645.718353664736</v>
      </c>
      <c r="P12" s="11">
        <f t="shared" si="4"/>
        <v>0.94625564410141272</v>
      </c>
      <c r="Q12" s="1">
        <v>1645.718353664736</v>
      </c>
      <c r="R12" s="1"/>
      <c r="S12" s="1"/>
    </row>
    <row r="13" spans="3:25">
      <c r="C13" s="5" t="s">
        <v>24</v>
      </c>
      <c r="D13" s="11">
        <f t="shared" si="5"/>
        <v>0.51807450594817128</v>
      </c>
      <c r="E13" s="1">
        <v>901.03</v>
      </c>
      <c r="F13" s="11">
        <f t="shared" si="0"/>
        <v>0.66483153287722208</v>
      </c>
      <c r="G13" s="1">
        <v>1156.268353664736</v>
      </c>
      <c r="H13" s="16">
        <f>I13/$J$9</f>
        <v>0.66483153287722208</v>
      </c>
      <c r="I13" s="1">
        <v>1156.268353664736</v>
      </c>
      <c r="J13" s="11">
        <f t="shared" si="1"/>
        <v>0.66483153287722208</v>
      </c>
      <c r="K13" s="1">
        <v>1156.268353664736</v>
      </c>
      <c r="L13" s="11">
        <f>M13/$J$9</f>
        <v>0.66483153287722208</v>
      </c>
      <c r="M13" s="1">
        <v>1156.268353664736</v>
      </c>
      <c r="N13" s="11">
        <f>O13/$J$9</f>
        <v>0.66483153287722208</v>
      </c>
      <c r="O13" s="1">
        <v>1156.268353664736</v>
      </c>
      <c r="P13" s="11">
        <f t="shared" si="4"/>
        <v>0.66483153287722208</v>
      </c>
      <c r="Q13" s="1">
        <v>1156.268353664736</v>
      </c>
      <c r="R13" s="1"/>
      <c r="S13" s="1"/>
    </row>
    <row r="14" spans="3:25">
      <c r="C14" s="5" t="s">
        <v>5</v>
      </c>
      <c r="D14" s="11">
        <f t="shared" si="5"/>
        <v>1.12571369430597</v>
      </c>
      <c r="E14" s="1">
        <v>1957.83</v>
      </c>
      <c r="F14" s="11">
        <f t="shared" si="0"/>
        <v>1.12571369430597</v>
      </c>
      <c r="G14" s="1">
        <v>1957.83</v>
      </c>
      <c r="H14" s="16">
        <f t="shared" si="6"/>
        <v>1.12571369430597</v>
      </c>
      <c r="I14" s="1">
        <v>1957.83</v>
      </c>
      <c r="J14" s="11">
        <f t="shared" si="1"/>
        <v>1.12571369430597</v>
      </c>
      <c r="K14" s="1">
        <v>1957.83</v>
      </c>
      <c r="L14" s="11"/>
      <c r="M14" s="1"/>
      <c r="N14" s="11"/>
      <c r="O14" s="1"/>
      <c r="P14" s="11">
        <f t="shared" si="4"/>
        <v>1.12571369430597</v>
      </c>
      <c r="Q14" s="1">
        <v>1957.83</v>
      </c>
      <c r="R14" s="1"/>
      <c r="S14" s="1"/>
    </row>
    <row r="15" spans="3:25">
      <c r="C15" s="5" t="s">
        <v>43</v>
      </c>
      <c r="D15" s="11"/>
      <c r="E15" s="1"/>
      <c r="F15" s="11"/>
      <c r="G15" s="1"/>
      <c r="H15" s="16">
        <f t="shared" si="6"/>
        <v>1.12571369430597</v>
      </c>
      <c r="I15" s="1">
        <v>1957.83</v>
      </c>
      <c r="J15" s="11">
        <f t="shared" si="1"/>
        <v>1.12571369430597</v>
      </c>
      <c r="K15" s="1">
        <v>1957.83</v>
      </c>
      <c r="L15" s="1"/>
      <c r="M15" s="1"/>
      <c r="N15" s="11"/>
      <c r="O15" s="1"/>
      <c r="P15" s="11">
        <f t="shared" si="4"/>
        <v>1.12571369430597</v>
      </c>
      <c r="Q15" s="1">
        <v>1957.83</v>
      </c>
      <c r="R15" s="1"/>
      <c r="S15" s="1"/>
    </row>
    <row r="16" spans="3:25">
      <c r="C16" s="5" t="s">
        <v>19</v>
      </c>
      <c r="D16" s="11">
        <f t="shared" si="5"/>
        <v>0.52010418643161471</v>
      </c>
      <c r="E16" s="1">
        <v>904.56</v>
      </c>
      <c r="F16" s="11">
        <f t="shared" si="0"/>
        <v>0.52010418643161471</v>
      </c>
      <c r="G16" s="1">
        <v>904.56</v>
      </c>
      <c r="H16" s="16">
        <f t="shared" si="6"/>
        <v>0.52010418643161471</v>
      </c>
      <c r="I16" s="1">
        <v>904.56</v>
      </c>
      <c r="J16" s="11">
        <f t="shared" si="1"/>
        <v>0.52010418643161471</v>
      </c>
      <c r="K16" s="1">
        <v>904.56</v>
      </c>
      <c r="L16" s="1"/>
      <c r="M16" s="1"/>
      <c r="N16" s="11"/>
      <c r="O16" s="1"/>
      <c r="P16" s="11">
        <f t="shared" si="4"/>
        <v>0.52010418643161471</v>
      </c>
      <c r="Q16" s="1">
        <v>904.56</v>
      </c>
      <c r="R16" s="1"/>
      <c r="S16" s="1"/>
    </row>
    <row r="17" spans="3:19">
      <c r="C17" s="5" t="s">
        <v>33</v>
      </c>
      <c r="D17" s="11"/>
      <c r="E17" s="1"/>
      <c r="F17" s="11"/>
      <c r="G17" s="7"/>
      <c r="H17" s="16">
        <f t="shared" si="6"/>
        <v>0.52010418643161471</v>
      </c>
      <c r="I17" s="1">
        <v>904.56</v>
      </c>
      <c r="J17" s="11">
        <f t="shared" si="1"/>
        <v>0.52010418643161471</v>
      </c>
      <c r="K17" s="1">
        <v>904.56</v>
      </c>
      <c r="L17" s="1"/>
      <c r="M17" s="1"/>
      <c r="N17" s="11"/>
      <c r="O17" s="1"/>
      <c r="P17" s="11">
        <f t="shared" si="4"/>
        <v>0.52010418643161471</v>
      </c>
      <c r="Q17" s="1">
        <v>904.56</v>
      </c>
      <c r="R17" s="1"/>
      <c r="S17" s="1"/>
    </row>
    <row r="18" spans="3:19">
      <c r="C18" s="5" t="s">
        <v>9</v>
      </c>
      <c r="D18" s="11">
        <f t="shared" si="5"/>
        <v>0.99138679500227112</v>
      </c>
      <c r="E18" s="1">
        <v>1724.21</v>
      </c>
      <c r="F18" s="11">
        <f t="shared" si="0"/>
        <v>0.99138679500227112</v>
      </c>
      <c r="G18" s="1">
        <v>1724.21</v>
      </c>
      <c r="H18" s="16">
        <f t="shared" si="6"/>
        <v>0.99138679500227112</v>
      </c>
      <c r="I18" s="1">
        <v>1724.21</v>
      </c>
      <c r="J18" s="11">
        <f t="shared" si="1"/>
        <v>0.99138679500227112</v>
      </c>
      <c r="K18" s="1">
        <v>1724.21</v>
      </c>
      <c r="L18" s="1"/>
      <c r="M18" s="1"/>
      <c r="N18" s="11"/>
      <c r="O18" s="1"/>
      <c r="P18" s="11">
        <f t="shared" si="4"/>
        <v>0.99138679500227112</v>
      </c>
      <c r="Q18" s="1">
        <v>1724.21</v>
      </c>
      <c r="R18" s="1"/>
      <c r="S18" s="1"/>
    </row>
    <row r="19" spans="3:19">
      <c r="C19" s="5" t="s">
        <v>17</v>
      </c>
      <c r="D19" s="11">
        <f t="shared" si="5"/>
        <v>0.87737969974528374</v>
      </c>
      <c r="E19" s="1">
        <v>1525.93</v>
      </c>
      <c r="F19" s="11">
        <f t="shared" si="0"/>
        <v>0.87737969974528374</v>
      </c>
      <c r="G19" s="1">
        <v>1525.93</v>
      </c>
      <c r="H19" s="16">
        <f t="shared" si="6"/>
        <v>0.87737969974528374</v>
      </c>
      <c r="I19" s="1">
        <v>1525.93</v>
      </c>
      <c r="J19" s="11">
        <f t="shared" si="1"/>
        <v>0.87737969974528374</v>
      </c>
      <c r="K19" s="1">
        <v>1525.93</v>
      </c>
      <c r="L19" s="1"/>
      <c r="M19" s="1"/>
      <c r="N19" s="11"/>
      <c r="O19" s="1"/>
      <c r="P19" s="11">
        <f t="shared" si="4"/>
        <v>0.87737969974528374</v>
      </c>
      <c r="Q19" s="1">
        <v>1525.93</v>
      </c>
      <c r="R19" s="1"/>
      <c r="S19" s="1"/>
    </row>
    <row r="20" spans="3:19">
      <c r="C20" s="5" t="s">
        <v>10</v>
      </c>
      <c r="D20" s="11">
        <f t="shared" si="5"/>
        <v>0.67795927989466354</v>
      </c>
      <c r="E20" s="1">
        <v>1179.0999999999999</v>
      </c>
      <c r="F20" s="11">
        <f t="shared" si="0"/>
        <v>0.67795927989466354</v>
      </c>
      <c r="G20" s="1">
        <v>1179.0999999999999</v>
      </c>
      <c r="H20" s="16">
        <f t="shared" si="6"/>
        <v>0.67795927989466354</v>
      </c>
      <c r="I20" s="1">
        <v>1179.0999999999999</v>
      </c>
      <c r="J20" s="11">
        <f t="shared" si="1"/>
        <v>0.67795927989466354</v>
      </c>
      <c r="K20" s="1">
        <v>1179.0999999999999</v>
      </c>
      <c r="L20" s="1"/>
      <c r="M20" s="1"/>
      <c r="N20" s="11">
        <f t="shared" si="3"/>
        <v>0.67795927989466354</v>
      </c>
      <c r="O20" s="1">
        <v>1179.0999999999999</v>
      </c>
      <c r="P20" s="11">
        <f t="shared" si="4"/>
        <v>0.67795927989466354</v>
      </c>
      <c r="Q20" s="1">
        <v>1179.0999999999999</v>
      </c>
      <c r="R20" s="1"/>
      <c r="S20" s="1"/>
    </row>
    <row r="21" spans="3:19">
      <c r="C21" s="5" t="s">
        <v>39</v>
      </c>
      <c r="D21" s="11"/>
      <c r="E21" s="1"/>
      <c r="F21" s="11"/>
      <c r="G21" s="1"/>
      <c r="H21" s="16">
        <f t="shared" si="6"/>
        <v>0.67795927989466354</v>
      </c>
      <c r="I21" s="1">
        <v>1179.0999999999999</v>
      </c>
      <c r="J21" s="11">
        <f t="shared" si="1"/>
        <v>0.67795927989466354</v>
      </c>
      <c r="K21" s="1">
        <v>1179.0999999999999</v>
      </c>
      <c r="L21" s="1"/>
      <c r="M21" s="1"/>
      <c r="N21" s="11">
        <f t="shared" si="3"/>
        <v>0.67795927989466354</v>
      </c>
      <c r="O21" s="1">
        <v>1179.0999999999999</v>
      </c>
      <c r="P21" s="11">
        <f t="shared" si="4"/>
        <v>0.67795927989466354</v>
      </c>
      <c r="Q21" s="1">
        <v>1179.0999999999999</v>
      </c>
      <c r="R21" s="1"/>
      <c r="S21" s="1"/>
    </row>
    <row r="22" spans="3:19">
      <c r="C22" s="5" t="s">
        <v>16</v>
      </c>
      <c r="D22" s="11">
        <f t="shared" si="5"/>
        <v>0.67158274829087106</v>
      </c>
      <c r="E22" s="1">
        <v>1168.01</v>
      </c>
      <c r="F22" s="11">
        <f t="shared" si="0"/>
        <v>0.67158274829087106</v>
      </c>
      <c r="G22" s="1">
        <v>1168.01</v>
      </c>
      <c r="H22" s="16">
        <f t="shared" si="6"/>
        <v>0.67158274829087106</v>
      </c>
      <c r="I22" s="1">
        <v>1168.01</v>
      </c>
      <c r="J22" s="11">
        <f t="shared" si="1"/>
        <v>0.67158274829087106</v>
      </c>
      <c r="K22" s="1">
        <v>1168.01</v>
      </c>
      <c r="L22" s="1"/>
      <c r="M22" s="1"/>
      <c r="N22" s="11"/>
      <c r="O22" s="1"/>
      <c r="P22" s="11">
        <f t="shared" si="4"/>
        <v>0.67158274829087106</v>
      </c>
      <c r="Q22" s="1">
        <v>1168.01</v>
      </c>
      <c r="R22" s="1"/>
      <c r="S22" s="1"/>
    </row>
    <row r="23" spans="3:19">
      <c r="C23" s="5" t="s">
        <v>31</v>
      </c>
      <c r="D23" s="11">
        <f t="shared" si="5"/>
        <v>0.67158274829087106</v>
      </c>
      <c r="E23" s="1">
        <v>1168.01</v>
      </c>
      <c r="F23" s="11">
        <f t="shared" si="0"/>
        <v>0.67158274829087106</v>
      </c>
      <c r="G23" s="1">
        <v>1168.01</v>
      </c>
      <c r="H23" s="16">
        <f t="shared" si="6"/>
        <v>0.67158274829087106</v>
      </c>
      <c r="I23" s="1">
        <v>1168.01</v>
      </c>
      <c r="J23" s="11">
        <f t="shared" si="1"/>
        <v>0.67158274829087106</v>
      </c>
      <c r="K23" s="1">
        <v>1168.01</v>
      </c>
      <c r="L23" s="1"/>
      <c r="M23" s="1"/>
      <c r="N23" s="11"/>
      <c r="O23" s="1"/>
      <c r="P23" s="11">
        <f t="shared" si="4"/>
        <v>0.67158274829087106</v>
      </c>
      <c r="Q23" s="1">
        <v>1168.01</v>
      </c>
      <c r="R23" s="1"/>
      <c r="S23" s="1"/>
    </row>
    <row r="24" spans="3:19">
      <c r="C24" s="5" t="s">
        <v>3</v>
      </c>
      <c r="D24" s="11">
        <f t="shared" si="5"/>
        <v>0.66520046688400924</v>
      </c>
      <c r="E24" s="1">
        <v>1156.9100000000001</v>
      </c>
      <c r="F24" s="11">
        <f t="shared" si="0"/>
        <v>0.66520046688400924</v>
      </c>
      <c r="G24" s="1">
        <v>1156.9100000000001</v>
      </c>
      <c r="H24" s="16">
        <f t="shared" si="6"/>
        <v>0.66520046688400924</v>
      </c>
      <c r="I24" s="1">
        <v>1156.9100000000001</v>
      </c>
      <c r="J24" s="11">
        <f t="shared" si="1"/>
        <v>0.66520046688400924</v>
      </c>
      <c r="K24" s="1">
        <v>1156.9100000000001</v>
      </c>
      <c r="L24" s="1"/>
      <c r="M24" s="1"/>
      <c r="N24" s="11"/>
      <c r="O24" s="1"/>
      <c r="P24" s="11">
        <f t="shared" si="4"/>
        <v>0.66520046688400924</v>
      </c>
      <c r="Q24" s="1">
        <v>1156.9100000000001</v>
      </c>
      <c r="R24" s="1"/>
      <c r="S24" s="1"/>
    </row>
    <row r="25" spans="3:19">
      <c r="C25" s="5" t="s">
        <v>1</v>
      </c>
      <c r="D25" s="11">
        <f t="shared" si="5"/>
        <v>0.66520046688400924</v>
      </c>
      <c r="E25" s="1">
        <v>1156.9100000000001</v>
      </c>
      <c r="F25" s="11">
        <f t="shared" si="0"/>
        <v>0.66520046688400924</v>
      </c>
      <c r="G25" s="1">
        <v>1156.9100000000001</v>
      </c>
      <c r="H25" s="16">
        <f t="shared" si="6"/>
        <v>0.66520046688400924</v>
      </c>
      <c r="I25" s="1">
        <v>1156.9100000000001</v>
      </c>
      <c r="J25" s="11">
        <f t="shared" si="1"/>
        <v>0.66520046688400924</v>
      </c>
      <c r="K25" s="1">
        <v>1156.9100000000001</v>
      </c>
      <c r="L25" s="1"/>
      <c r="M25" s="1"/>
      <c r="N25" s="11">
        <f t="shared" si="3"/>
        <v>0.66520046688400924</v>
      </c>
      <c r="O25" s="1">
        <v>1156.9100000000001</v>
      </c>
      <c r="P25" s="11">
        <f t="shared" si="4"/>
        <v>0.66520046688400924</v>
      </c>
      <c r="Q25" s="1">
        <v>1156.9100000000001</v>
      </c>
      <c r="R25" s="1"/>
      <c r="S25" s="1"/>
    </row>
    <row r="26" spans="3:19">
      <c r="C26" s="5" t="s">
        <v>36</v>
      </c>
      <c r="D26" s="11">
        <f t="shared" si="5"/>
        <v>0.65240140525187018</v>
      </c>
      <c r="E26" s="1">
        <v>1134.6500000000001</v>
      </c>
      <c r="F26" s="11">
        <f t="shared" si="0"/>
        <v>0.65240140525187018</v>
      </c>
      <c r="G26" s="1">
        <v>1134.6500000000001</v>
      </c>
      <c r="H26" s="16">
        <f t="shared" si="6"/>
        <v>0.65240140525187018</v>
      </c>
      <c r="I26" s="1">
        <v>1134.6500000000001</v>
      </c>
      <c r="J26" s="11">
        <f t="shared" si="1"/>
        <v>0.65240140525187018</v>
      </c>
      <c r="K26" s="1">
        <v>1134.6500000000001</v>
      </c>
      <c r="L26" s="1"/>
      <c r="M26" s="1"/>
      <c r="N26" s="11"/>
      <c r="O26" s="1"/>
      <c r="P26" s="11">
        <f t="shared" si="4"/>
        <v>0.65240140525187018</v>
      </c>
      <c r="Q26" s="1">
        <v>1134.6500000000001</v>
      </c>
      <c r="R26" s="1"/>
      <c r="S26" s="1"/>
    </row>
    <row r="27" spans="3:19">
      <c r="C27" s="5" t="s">
        <v>11</v>
      </c>
      <c r="D27" s="11">
        <f t="shared" si="5"/>
        <v>0.65240140525187018</v>
      </c>
      <c r="E27" s="1">
        <v>1134.6500000000001</v>
      </c>
      <c r="F27" s="11">
        <f t="shared" si="0"/>
        <v>0.65240140525187018</v>
      </c>
      <c r="G27" s="1">
        <v>1134.6500000000001</v>
      </c>
      <c r="H27" s="16">
        <f t="shared" si="6"/>
        <v>0.65240140525187018</v>
      </c>
      <c r="I27" s="1">
        <v>1134.6500000000001</v>
      </c>
      <c r="J27" s="11">
        <f t="shared" si="1"/>
        <v>0.65240140525187018</v>
      </c>
      <c r="K27" s="1">
        <v>1134.6500000000001</v>
      </c>
      <c r="L27" s="1"/>
      <c r="M27" s="1"/>
      <c r="N27" s="11"/>
      <c r="O27" s="1"/>
      <c r="P27" s="11">
        <f t="shared" si="4"/>
        <v>0.65240140525187018</v>
      </c>
      <c r="Q27" s="1">
        <v>1134.6500000000001</v>
      </c>
      <c r="R27" s="1"/>
      <c r="S27" s="1"/>
    </row>
    <row r="28" spans="3:19">
      <c r="C28" s="5" t="s">
        <v>45</v>
      </c>
      <c r="D28" s="11">
        <f t="shared" si="5"/>
        <v>0.42354199368671624</v>
      </c>
      <c r="E28" s="1">
        <v>736.62</v>
      </c>
      <c r="F28" s="11">
        <f t="shared" si="0"/>
        <v>0.42354199368671624</v>
      </c>
      <c r="G28" s="1">
        <v>736.62</v>
      </c>
      <c r="H28" s="16">
        <f t="shared" si="6"/>
        <v>0.42354199368671624</v>
      </c>
      <c r="I28" s="1">
        <v>736.62</v>
      </c>
      <c r="J28" s="11">
        <f t="shared" si="1"/>
        <v>0.42354199368671624</v>
      </c>
      <c r="K28" s="1">
        <v>736.62</v>
      </c>
      <c r="L28" s="1"/>
      <c r="M28" s="1"/>
      <c r="N28" s="11"/>
      <c r="O28" s="1"/>
      <c r="P28" s="11">
        <f t="shared" si="4"/>
        <v>0.42354199368671624</v>
      </c>
      <c r="Q28" s="1">
        <v>736.62</v>
      </c>
      <c r="R28" s="1"/>
      <c r="S28" s="1"/>
    </row>
    <row r="29" spans="3:19">
      <c r="C29" s="5" t="s">
        <v>27</v>
      </c>
      <c r="D29" s="11"/>
      <c r="E29" s="1"/>
      <c r="F29" s="11"/>
      <c r="G29" s="1"/>
      <c r="H29" s="16">
        <f t="shared" si="6"/>
        <v>0.42354199368671624</v>
      </c>
      <c r="I29" s="1">
        <v>736.62</v>
      </c>
      <c r="J29" s="11">
        <f t="shared" si="1"/>
        <v>0.42354199368671624</v>
      </c>
      <c r="K29" s="1">
        <v>736.62</v>
      </c>
      <c r="L29" s="1"/>
      <c r="M29" s="1"/>
      <c r="N29" s="11"/>
      <c r="O29" s="1"/>
      <c r="P29" s="11">
        <f t="shared" si="4"/>
        <v>0.42354199368671624</v>
      </c>
      <c r="Q29" s="1">
        <v>736.62</v>
      </c>
      <c r="R29" s="1"/>
      <c r="S29" s="1"/>
    </row>
    <row r="30" spans="3:19">
      <c r="C30" s="5" t="s">
        <v>60</v>
      </c>
      <c r="D30" s="11">
        <f t="shared" si="5"/>
        <v>0.49937039656391768</v>
      </c>
      <c r="E30" s="1">
        <v>868.5</v>
      </c>
      <c r="F30" s="11">
        <f t="shared" si="0"/>
        <v>0.49937039656391768</v>
      </c>
      <c r="G30" s="1">
        <v>868.5</v>
      </c>
      <c r="H30" s="16">
        <f t="shared" si="6"/>
        <v>0.49937039656391768</v>
      </c>
      <c r="I30" s="1">
        <v>868.5</v>
      </c>
      <c r="J30" s="11">
        <f t="shared" si="1"/>
        <v>0.49937039656391768</v>
      </c>
      <c r="K30" s="1">
        <v>868.5</v>
      </c>
      <c r="L30" s="1"/>
      <c r="M30" s="5"/>
      <c r="N30" s="11">
        <f t="shared" si="3"/>
        <v>0.49937039656391768</v>
      </c>
      <c r="O30" s="1">
        <v>868.5</v>
      </c>
      <c r="P30" s="11">
        <f t="shared" si="4"/>
        <v>0.49937039656391768</v>
      </c>
      <c r="Q30" s="1">
        <v>868.5</v>
      </c>
      <c r="R30" s="1"/>
      <c r="S30" s="1"/>
    </row>
    <row r="31" spans="3:19">
      <c r="C31" s="5" t="s">
        <v>38</v>
      </c>
      <c r="D31" s="11">
        <f t="shared" si="5"/>
        <v>0.71673595179365102</v>
      </c>
      <c r="E31" s="1">
        <v>1246.54</v>
      </c>
      <c r="F31" s="11">
        <f t="shared" si="0"/>
        <v>0.71673595179365102</v>
      </c>
      <c r="G31" s="1">
        <v>1246.54</v>
      </c>
      <c r="H31" s="16">
        <f t="shared" si="6"/>
        <v>0.71673595179365102</v>
      </c>
      <c r="I31" s="1">
        <v>1246.54</v>
      </c>
      <c r="J31" s="11">
        <f t="shared" si="1"/>
        <v>0.71673595179365102</v>
      </c>
      <c r="K31" s="1">
        <v>1246.54</v>
      </c>
      <c r="L31" s="1"/>
      <c r="M31" s="1"/>
      <c r="N31" s="11"/>
      <c r="O31" s="1"/>
      <c r="P31" s="11">
        <f t="shared" si="4"/>
        <v>0.71673595179365102</v>
      </c>
      <c r="Q31" s="1">
        <v>1246.54</v>
      </c>
      <c r="R31" s="1"/>
      <c r="S31" s="1"/>
    </row>
    <row r="32" spans="3:19">
      <c r="C32" s="5" t="s">
        <v>6</v>
      </c>
      <c r="D32" s="11">
        <f t="shared" si="5"/>
        <v>0.71673595179365102</v>
      </c>
      <c r="E32" s="1">
        <v>1246.54</v>
      </c>
      <c r="F32" s="11">
        <f t="shared" si="0"/>
        <v>0.71673595179365102</v>
      </c>
      <c r="G32" s="1">
        <v>1246.54</v>
      </c>
      <c r="H32" s="16">
        <f t="shared" si="6"/>
        <v>0.71673595179365102</v>
      </c>
      <c r="I32" s="1">
        <v>1246.54</v>
      </c>
      <c r="J32" s="11">
        <f t="shared" si="1"/>
        <v>0.71673595179365102</v>
      </c>
      <c r="K32" s="1">
        <v>1246.54</v>
      </c>
      <c r="L32" s="1"/>
      <c r="M32" s="1"/>
      <c r="N32" s="11"/>
      <c r="O32" s="1"/>
      <c r="P32" s="11">
        <f t="shared" si="4"/>
        <v>0.71673595179365102</v>
      </c>
      <c r="Q32" s="1">
        <v>1246.54</v>
      </c>
      <c r="R32" s="1"/>
      <c r="S32" s="1"/>
    </row>
    <row r="33" spans="3:19">
      <c r="C33" s="5" t="s">
        <v>40</v>
      </c>
      <c r="D33" s="11">
        <f t="shared" si="5"/>
        <v>0.63960234361973101</v>
      </c>
      <c r="E33" s="1">
        <v>1112.3900000000001</v>
      </c>
      <c r="F33" s="11">
        <f t="shared" si="0"/>
        <v>0.63960234361973101</v>
      </c>
      <c r="G33" s="1">
        <v>1112.3900000000001</v>
      </c>
      <c r="H33" s="16">
        <f t="shared" si="6"/>
        <v>0.63960234361973101</v>
      </c>
      <c r="I33" s="1">
        <v>1112.3900000000001</v>
      </c>
      <c r="J33" s="11">
        <f t="shared" si="1"/>
        <v>0.63960234361973101</v>
      </c>
      <c r="K33" s="1">
        <v>1112.3900000000001</v>
      </c>
      <c r="L33" s="1"/>
      <c r="M33" s="1"/>
      <c r="N33" s="11"/>
      <c r="O33" s="1"/>
      <c r="P33" s="11">
        <f t="shared" si="4"/>
        <v>0.63960234361973101</v>
      </c>
      <c r="Q33" s="1">
        <v>1112.3900000000001</v>
      </c>
      <c r="R33" s="1"/>
      <c r="S33" s="1"/>
    </row>
    <row r="34" spans="3:19">
      <c r="C34" s="5" t="s">
        <v>15</v>
      </c>
      <c r="D34" s="11">
        <f t="shared" si="5"/>
        <v>0.63960234361973101</v>
      </c>
      <c r="E34" s="1">
        <v>1112.3900000000001</v>
      </c>
      <c r="F34" s="11">
        <f t="shared" si="0"/>
        <v>0.63960234361973101</v>
      </c>
      <c r="G34" s="1">
        <v>1112.3900000000001</v>
      </c>
      <c r="H34" s="16">
        <f t="shared" si="6"/>
        <v>0.63960234361973101</v>
      </c>
      <c r="I34" s="1">
        <v>1112.3900000000001</v>
      </c>
      <c r="J34" s="11">
        <f t="shared" si="1"/>
        <v>0.63960234361973101</v>
      </c>
      <c r="K34" s="1">
        <v>1112.3900000000001</v>
      </c>
      <c r="L34" s="1"/>
      <c r="M34" s="1"/>
      <c r="N34" s="11"/>
      <c r="O34" s="1"/>
      <c r="P34" s="11">
        <f t="shared" si="4"/>
        <v>0.63960234361973101</v>
      </c>
      <c r="Q34" s="1">
        <v>1112.3900000000001</v>
      </c>
      <c r="R34" s="1"/>
      <c r="S34" s="1"/>
    </row>
    <row r="35" spans="3:19">
      <c r="C35" s="5" t="s">
        <v>42</v>
      </c>
      <c r="D35" s="11">
        <f t="shared" si="5"/>
        <v>0.50529269372523988</v>
      </c>
      <c r="E35" s="1">
        <v>878.8</v>
      </c>
      <c r="F35" s="11">
        <f t="shared" si="0"/>
        <v>0.50529269372523988</v>
      </c>
      <c r="G35" s="1">
        <v>878.8</v>
      </c>
      <c r="H35" s="16">
        <f t="shared" si="6"/>
        <v>0.50529269372523988</v>
      </c>
      <c r="I35" s="1">
        <v>878.8</v>
      </c>
      <c r="J35" s="11">
        <f t="shared" si="1"/>
        <v>0.50529269372523988</v>
      </c>
      <c r="K35" s="1">
        <v>878.8</v>
      </c>
      <c r="L35" s="1"/>
      <c r="M35" s="1"/>
      <c r="N35" s="11"/>
      <c r="O35" s="1"/>
      <c r="P35" s="11">
        <f t="shared" si="4"/>
        <v>0.50529269372523988</v>
      </c>
      <c r="Q35" s="1">
        <v>878.8</v>
      </c>
      <c r="R35" s="11">
        <f>S35/$J$9</f>
        <v>0.70066525221511156</v>
      </c>
      <c r="S35" s="1">
        <v>1218.5899999999999</v>
      </c>
    </row>
    <row r="36" spans="3:19">
      <c r="C36" s="5" t="s">
        <v>26</v>
      </c>
      <c r="D36" s="11">
        <f t="shared" si="5"/>
        <v>0.50529269372523988</v>
      </c>
      <c r="E36" s="1">
        <v>878.8</v>
      </c>
      <c r="F36" s="11">
        <f t="shared" si="0"/>
        <v>0.50529269372523988</v>
      </c>
      <c r="G36" s="1">
        <v>878.8</v>
      </c>
      <c r="H36" s="16">
        <f t="shared" si="6"/>
        <v>0.50529269372523988</v>
      </c>
      <c r="I36" s="1">
        <v>878.8</v>
      </c>
      <c r="J36" s="11">
        <f t="shared" si="1"/>
        <v>0.50529269372523988</v>
      </c>
      <c r="K36" s="1">
        <v>878.8</v>
      </c>
      <c r="L36" s="1"/>
      <c r="M36" s="1"/>
      <c r="N36" s="11">
        <f t="shared" si="3"/>
        <v>0.50529269372523988</v>
      </c>
      <c r="O36" s="1">
        <v>878.8</v>
      </c>
      <c r="P36" s="11">
        <f t="shared" si="4"/>
        <v>0.50529269372523988</v>
      </c>
      <c r="Q36" s="1">
        <v>878.8</v>
      </c>
      <c r="R36" s="11">
        <f>S36/$J$9</f>
        <v>0.70066525221511156</v>
      </c>
      <c r="S36" s="1">
        <v>1218.5899999999999</v>
      </c>
    </row>
    <row r="37" spans="3:19">
      <c r="C37" s="5" t="s">
        <v>4</v>
      </c>
      <c r="D37" s="11"/>
      <c r="E37" s="1"/>
      <c r="F37" s="11"/>
      <c r="G37" s="1"/>
      <c r="H37" s="16">
        <f t="shared" si="6"/>
        <v>0.5683450341825792</v>
      </c>
      <c r="I37" s="1">
        <v>988.46</v>
      </c>
      <c r="J37" s="11">
        <f t="shared" si="1"/>
        <v>0.5683450341825792</v>
      </c>
      <c r="K37" s="1">
        <v>988.46</v>
      </c>
      <c r="L37" s="1"/>
      <c r="M37" s="1"/>
      <c r="N37" s="11"/>
      <c r="O37" s="1"/>
      <c r="P37" s="11">
        <f t="shared" si="4"/>
        <v>0.5683450341825792</v>
      </c>
      <c r="Q37" s="1">
        <v>988.46</v>
      </c>
      <c r="R37" s="1"/>
      <c r="S37" s="1"/>
    </row>
    <row r="38" spans="3:19">
      <c r="C38" s="5" t="s">
        <v>25</v>
      </c>
      <c r="D38" s="11">
        <f t="shared" si="5"/>
        <v>0.63737716983193327</v>
      </c>
      <c r="E38" s="1">
        <v>1108.52</v>
      </c>
      <c r="F38" s="11">
        <f t="shared" si="0"/>
        <v>0.63737716983193327</v>
      </c>
      <c r="G38" s="1">
        <v>1108.52</v>
      </c>
      <c r="H38" s="16">
        <f t="shared" si="6"/>
        <v>0.63737716983193327</v>
      </c>
      <c r="I38" s="1">
        <v>1108.52</v>
      </c>
      <c r="J38" s="11">
        <f t="shared" si="1"/>
        <v>0.63737716983193327</v>
      </c>
      <c r="K38" s="1">
        <v>1108.52</v>
      </c>
      <c r="L38" s="1"/>
      <c r="M38" s="1"/>
      <c r="N38" s="11"/>
      <c r="O38" s="1"/>
      <c r="P38" s="11">
        <f t="shared" si="4"/>
        <v>0.63737716983193327</v>
      </c>
      <c r="Q38" s="1">
        <v>1108.52</v>
      </c>
      <c r="R38" s="1"/>
      <c r="S38" s="1"/>
    </row>
    <row r="39" spans="3:19">
      <c r="C39" s="5" t="s">
        <v>7</v>
      </c>
      <c r="D39" s="11"/>
      <c r="E39" s="1"/>
      <c r="F39" s="11"/>
      <c r="G39" s="1"/>
      <c r="H39" s="16">
        <f t="shared" si="6"/>
        <v>0.39000339238381082</v>
      </c>
      <c r="I39" s="1">
        <v>678.29</v>
      </c>
      <c r="J39" s="11">
        <f t="shared" si="1"/>
        <v>0.39000339238381082</v>
      </c>
      <c r="K39" s="1">
        <v>678.29</v>
      </c>
      <c r="L39" s="1"/>
      <c r="M39" s="1"/>
      <c r="N39" s="11"/>
      <c r="O39" s="7"/>
      <c r="P39" s="11">
        <f t="shared" si="4"/>
        <v>0.39000339238381082</v>
      </c>
      <c r="Q39" s="1">
        <v>678.29</v>
      </c>
      <c r="R39" s="1"/>
      <c r="S39" s="1"/>
    </row>
    <row r="40" spans="3:19">
      <c r="C40" s="5" t="s">
        <v>28</v>
      </c>
      <c r="D40" s="11">
        <f t="shared" si="5"/>
        <v>0.63718167652757896</v>
      </c>
      <c r="E40" s="1">
        <v>1108.18</v>
      </c>
      <c r="F40" s="11">
        <f t="shared" si="0"/>
        <v>0.63718167652757896</v>
      </c>
      <c r="G40" s="1">
        <v>1108.18</v>
      </c>
      <c r="H40" s="16">
        <f t="shared" si="6"/>
        <v>0.63718167652757896</v>
      </c>
      <c r="I40" s="1">
        <v>1108.18</v>
      </c>
      <c r="J40" s="11">
        <f t="shared" si="1"/>
        <v>0.63718167652757896</v>
      </c>
      <c r="K40" s="1">
        <v>1108.18</v>
      </c>
      <c r="L40" s="1"/>
      <c r="M40" s="1"/>
      <c r="N40" s="11"/>
      <c r="O40" s="1"/>
      <c r="P40" s="11">
        <f t="shared" si="4"/>
        <v>0.63718167652757896</v>
      </c>
      <c r="Q40" s="1">
        <v>1108.18</v>
      </c>
      <c r="R40" s="1"/>
      <c r="S40" s="1"/>
    </row>
    <row r="41" spans="3:19">
      <c r="C41" s="5" t="s">
        <v>8</v>
      </c>
      <c r="D41" s="11"/>
      <c r="E41" s="1"/>
      <c r="F41" s="11"/>
      <c r="G41" s="1"/>
      <c r="H41" s="16">
        <f t="shared" si="6"/>
        <v>0.63718167652757896</v>
      </c>
      <c r="I41" s="1">
        <v>1108.18</v>
      </c>
      <c r="J41" s="11">
        <f t="shared" si="1"/>
        <v>0.63718167652757896</v>
      </c>
      <c r="K41" s="1">
        <v>1108.18</v>
      </c>
      <c r="L41" s="1"/>
      <c r="M41" s="1"/>
      <c r="N41" s="11"/>
      <c r="O41" s="1"/>
      <c r="P41" s="11">
        <f t="shared" si="4"/>
        <v>0.63718167652757896</v>
      </c>
      <c r="Q41" s="1">
        <v>1108.18</v>
      </c>
      <c r="R41" s="1"/>
      <c r="S41" s="1"/>
    </row>
    <row r="42" spans="3:19">
      <c r="C42" s="5" t="s">
        <v>34</v>
      </c>
      <c r="D42" s="11">
        <f t="shared" si="5"/>
        <v>0.42213904173782046</v>
      </c>
      <c r="E42" s="1">
        <v>734.18</v>
      </c>
      <c r="F42" s="11">
        <f t="shared" si="0"/>
        <v>0.42213904173782046</v>
      </c>
      <c r="G42" s="1">
        <v>734.18</v>
      </c>
      <c r="H42" s="16">
        <f t="shared" si="6"/>
        <v>0.42213904173782046</v>
      </c>
      <c r="I42" s="1">
        <v>734.18</v>
      </c>
      <c r="J42" s="11">
        <f t="shared" si="1"/>
        <v>0.42213904173782046</v>
      </c>
      <c r="K42" s="1">
        <v>734.18</v>
      </c>
      <c r="L42" s="1"/>
      <c r="M42" s="1"/>
      <c r="N42" s="11"/>
      <c r="O42" s="1"/>
      <c r="P42" s="11">
        <f t="shared" si="4"/>
        <v>0.42213904173782046</v>
      </c>
      <c r="Q42" s="1">
        <v>734.18</v>
      </c>
      <c r="R42" s="1"/>
      <c r="S42" s="1"/>
    </row>
    <row r="43" spans="3:19">
      <c r="C43" s="5" t="s">
        <v>29</v>
      </c>
      <c r="D43" s="11">
        <f t="shared" si="5"/>
        <v>0.42213904173782046</v>
      </c>
      <c r="E43" s="1">
        <v>734.18</v>
      </c>
      <c r="F43" s="11">
        <f t="shared" si="0"/>
        <v>0.42213904173782046</v>
      </c>
      <c r="G43" s="1">
        <v>734.18</v>
      </c>
      <c r="H43" s="16">
        <f t="shared" si="6"/>
        <v>0.42213904173782046</v>
      </c>
      <c r="I43" s="1">
        <v>734.18</v>
      </c>
      <c r="J43" s="11">
        <f t="shared" si="1"/>
        <v>0.42213904173782046</v>
      </c>
      <c r="K43" s="1">
        <v>734.18</v>
      </c>
      <c r="L43" s="1"/>
      <c r="M43" s="1"/>
      <c r="N43" s="11"/>
      <c r="O43" s="7"/>
      <c r="P43" s="11">
        <f t="shared" si="4"/>
        <v>0.42213904173782046</v>
      </c>
      <c r="Q43" s="1">
        <v>734.18</v>
      </c>
      <c r="R43" s="1"/>
      <c r="S43" s="1"/>
    </row>
    <row r="44" spans="3:19">
      <c r="C44" s="5" t="s">
        <v>21</v>
      </c>
      <c r="D44" s="11">
        <f t="shared" si="5"/>
        <v>0.60123965754172926</v>
      </c>
      <c r="E44" s="1">
        <v>1045.67</v>
      </c>
      <c r="F44" s="11">
        <f t="shared" si="0"/>
        <v>0.60123965754172926</v>
      </c>
      <c r="G44" s="1">
        <v>1045.67</v>
      </c>
      <c r="H44" s="16">
        <f t="shared" si="6"/>
        <v>0.60123965754172926</v>
      </c>
      <c r="I44" s="1">
        <v>1045.67</v>
      </c>
      <c r="J44" s="11">
        <f t="shared" si="1"/>
        <v>0.60123965754172926</v>
      </c>
      <c r="K44" s="1">
        <v>1045.67</v>
      </c>
      <c r="L44" s="1"/>
      <c r="M44" s="1"/>
      <c r="N44" s="11"/>
      <c r="O44" s="1"/>
      <c r="P44" s="11">
        <f t="shared" si="4"/>
        <v>0.60123965754172926</v>
      </c>
      <c r="Q44" s="1">
        <v>1045.67</v>
      </c>
      <c r="R44" s="1"/>
      <c r="S44" s="1"/>
    </row>
    <row r="45" spans="3:19">
      <c r="C45" s="5" t="s">
        <v>41</v>
      </c>
      <c r="D45" s="11">
        <f t="shared" si="5"/>
        <v>0.60123965754172926</v>
      </c>
      <c r="E45" s="1">
        <v>1045.67</v>
      </c>
      <c r="F45" s="11">
        <f t="shared" si="0"/>
        <v>0.60123965754172926</v>
      </c>
      <c r="G45" s="1">
        <v>1045.67</v>
      </c>
      <c r="H45" s="16">
        <f t="shared" si="6"/>
        <v>0.60123965754172926</v>
      </c>
      <c r="I45" s="1">
        <v>1045.67</v>
      </c>
      <c r="J45" s="11">
        <f t="shared" si="1"/>
        <v>0.60123965754172926</v>
      </c>
      <c r="K45" s="1">
        <v>1045.67</v>
      </c>
      <c r="L45" s="1"/>
      <c r="M45" s="1"/>
      <c r="N45" s="11">
        <f t="shared" si="3"/>
        <v>0.60123965754172926</v>
      </c>
      <c r="O45" s="1">
        <v>1045.67</v>
      </c>
      <c r="P45" s="11">
        <f t="shared" si="4"/>
        <v>0.60123965754172926</v>
      </c>
      <c r="Q45" s="1">
        <v>1045.67</v>
      </c>
      <c r="R45" s="1"/>
      <c r="S45" s="1"/>
    </row>
    <row r="46" spans="3:19">
      <c r="C46" s="5" t="s">
        <v>53</v>
      </c>
      <c r="D46" s="11"/>
      <c r="E46" s="1"/>
      <c r="F46" s="11"/>
      <c r="G46" s="1"/>
      <c r="H46" s="16"/>
      <c r="I46" s="1"/>
      <c r="J46" s="11"/>
      <c r="K46" s="1"/>
      <c r="L46" s="1"/>
      <c r="M46" s="1"/>
      <c r="N46" s="11">
        <f t="shared" si="3"/>
        <v>0.72321023004962071</v>
      </c>
      <c r="O46" s="1">
        <v>1257.8</v>
      </c>
      <c r="P46" s="11">
        <f t="shared" si="4"/>
        <v>0.72321023004962071</v>
      </c>
      <c r="Q46" s="1">
        <v>1257.8</v>
      </c>
      <c r="R46" s="1"/>
      <c r="S46" s="1"/>
    </row>
    <row r="47" spans="3:19">
      <c r="C47" s="5" t="s">
        <v>20</v>
      </c>
      <c r="D47" s="11">
        <f t="shared" si="5"/>
        <v>0.97219970216020091</v>
      </c>
      <c r="E47" s="1">
        <v>1690.84</v>
      </c>
      <c r="F47" s="11">
        <f t="shared" si="0"/>
        <v>0.97219970216020091</v>
      </c>
      <c r="G47" s="1">
        <v>1690.84</v>
      </c>
      <c r="H47" s="16">
        <f t="shared" si="6"/>
        <v>0.97219970216020091</v>
      </c>
      <c r="I47" s="1">
        <v>1690.84</v>
      </c>
      <c r="J47" s="11">
        <f t="shared" si="1"/>
        <v>0.97219970216020091</v>
      </c>
      <c r="K47" s="1">
        <v>1690.84</v>
      </c>
      <c r="L47" s="1"/>
      <c r="M47" s="1"/>
      <c r="N47" s="11"/>
      <c r="O47" s="1"/>
      <c r="P47" s="11">
        <f t="shared" si="4"/>
        <v>0.97219970216020091</v>
      </c>
      <c r="Q47" s="1">
        <v>1690.84</v>
      </c>
      <c r="R47" s="1"/>
      <c r="S47" s="1"/>
    </row>
    <row r="48" spans="3:19">
      <c r="C48" s="5" t="s">
        <v>22</v>
      </c>
      <c r="D48" s="11">
        <f t="shared" si="5"/>
        <v>0.97219970216020091</v>
      </c>
      <c r="E48" s="1">
        <v>1690.84</v>
      </c>
      <c r="F48" s="11">
        <f t="shared" si="0"/>
        <v>0.97219970216020091</v>
      </c>
      <c r="G48" s="1">
        <v>1690.84</v>
      </c>
      <c r="H48" s="16">
        <f t="shared" si="6"/>
        <v>0.97219970216020091</v>
      </c>
      <c r="I48" s="1">
        <v>1690.84</v>
      </c>
      <c r="J48" s="11">
        <f t="shared" si="1"/>
        <v>0.97219970216020091</v>
      </c>
      <c r="K48" s="1">
        <v>1690.84</v>
      </c>
      <c r="L48" s="1"/>
      <c r="M48" s="1"/>
      <c r="N48" s="11"/>
      <c r="O48" s="1"/>
      <c r="P48" s="11">
        <f t="shared" si="4"/>
        <v>0.97219970216020091</v>
      </c>
      <c r="Q48" s="1">
        <v>1690.84</v>
      </c>
      <c r="R48" s="1"/>
      <c r="S48" s="1"/>
    </row>
    <row r="51" spans="3:19" ht="15.75" customHeight="1">
      <c r="E51" s="36" t="s">
        <v>56</v>
      </c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10"/>
    </row>
    <row r="52" spans="3:19" ht="15.75" customHeight="1"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</row>
    <row r="53" spans="3:19">
      <c r="C53" s="9" t="s">
        <v>54</v>
      </c>
      <c r="J53" s="12">
        <v>1739.19</v>
      </c>
    </row>
    <row r="54" spans="3:19" ht="104.25" customHeight="1">
      <c r="C54" s="3" t="s">
        <v>0</v>
      </c>
      <c r="D54" s="17" t="s">
        <v>55</v>
      </c>
      <c r="E54" s="4" t="s">
        <v>30</v>
      </c>
      <c r="F54" s="17" t="s">
        <v>55</v>
      </c>
      <c r="G54" s="4" t="s">
        <v>32</v>
      </c>
      <c r="H54" s="17" t="s">
        <v>55</v>
      </c>
      <c r="I54" s="4" t="s">
        <v>51</v>
      </c>
      <c r="J54" s="17" t="s">
        <v>55</v>
      </c>
      <c r="K54" s="4" t="s">
        <v>14</v>
      </c>
      <c r="L54" s="17" t="s">
        <v>55</v>
      </c>
      <c r="M54" s="4" t="s">
        <v>49</v>
      </c>
      <c r="N54" s="17" t="s">
        <v>55</v>
      </c>
      <c r="O54" s="4" t="s">
        <v>47</v>
      </c>
      <c r="P54" s="17" t="s">
        <v>55</v>
      </c>
      <c r="Q54" s="4" t="s">
        <v>48</v>
      </c>
      <c r="R54" s="17" t="s">
        <v>55</v>
      </c>
      <c r="S54" s="4" t="s">
        <v>35</v>
      </c>
    </row>
    <row r="55" spans="3:19">
      <c r="C55" s="5" t="s">
        <v>2</v>
      </c>
      <c r="D55" s="23">
        <f>E55/$J$53</f>
        <v>0.69938304613066993</v>
      </c>
      <c r="E55" s="20">
        <v>1216.3599999999999</v>
      </c>
      <c r="F55" s="24">
        <f>G55/$J$53</f>
        <v>0.69938304613066993</v>
      </c>
      <c r="G55" s="20">
        <v>1216.3599999999999</v>
      </c>
      <c r="H55" s="24">
        <f t="shared" ref="H55:H62" si="7">I55/$J$53</f>
        <v>0.69938304613066993</v>
      </c>
      <c r="I55" s="20">
        <v>1216.3599999999999</v>
      </c>
      <c r="J55" s="24">
        <f>K55/$J$53</f>
        <v>0.69938304613066993</v>
      </c>
      <c r="K55" s="20">
        <v>1216.3599999999999</v>
      </c>
      <c r="L55" s="24">
        <f>M55/$J$53</f>
        <v>1.0193710865402861</v>
      </c>
      <c r="M55" s="20">
        <v>1772.88</v>
      </c>
      <c r="N55" s="24">
        <f>O55/$J$53</f>
        <v>0.69938304613066993</v>
      </c>
      <c r="O55" s="20">
        <v>1216.3599999999999</v>
      </c>
      <c r="P55" s="24">
        <f>Q55/$J$53</f>
        <v>0.69938304613066993</v>
      </c>
      <c r="Q55" s="20">
        <v>1216.3599999999999</v>
      </c>
      <c r="R55" s="20"/>
      <c r="S55" s="20"/>
    </row>
    <row r="56" spans="3:19">
      <c r="C56" s="5" t="s">
        <v>44</v>
      </c>
      <c r="D56" s="23">
        <f t="shared" ref="D56:D57" si="8">E56/$J$53</f>
        <v>0.69938304613066993</v>
      </c>
      <c r="E56" s="20">
        <v>1216.3599999999999</v>
      </c>
      <c r="F56" s="24">
        <f t="shared" ref="F56:F57" si="9">G56/$J$53</f>
        <v>0.69938304613066993</v>
      </c>
      <c r="G56" s="20">
        <v>1216.3599999999999</v>
      </c>
      <c r="H56" s="24">
        <f t="shared" si="7"/>
        <v>0.69938304613066993</v>
      </c>
      <c r="I56" s="20">
        <v>1216.3599999999999</v>
      </c>
      <c r="J56" s="24">
        <f t="shared" ref="J56:J57" si="10">K56/$J$53</f>
        <v>0.69938304613066993</v>
      </c>
      <c r="K56" s="20">
        <v>1216.3599999999999</v>
      </c>
      <c r="L56" s="24">
        <f t="shared" ref="L56:L57" si="11">M56/$J$53</f>
        <v>1.0193710865402861</v>
      </c>
      <c r="M56" s="20">
        <v>1772.88</v>
      </c>
      <c r="N56" s="24">
        <f t="shared" ref="N56:N57" si="12">O56/$J$53</f>
        <v>0.69938304613066993</v>
      </c>
      <c r="O56" s="20">
        <v>1216.3599999999999</v>
      </c>
      <c r="P56" s="24">
        <f t="shared" ref="P56:P58" si="13">Q56/$J$53</f>
        <v>0.69938304613066993</v>
      </c>
      <c r="Q56" s="20">
        <v>1216.3599999999999</v>
      </c>
      <c r="R56" s="20"/>
      <c r="S56" s="20"/>
    </row>
    <row r="57" spans="3:19">
      <c r="C57" s="5" t="s">
        <v>52</v>
      </c>
      <c r="D57" s="23">
        <f t="shared" si="8"/>
        <v>0.69938304613066993</v>
      </c>
      <c r="E57" s="20">
        <v>1216.3599999999999</v>
      </c>
      <c r="F57" s="24">
        <f t="shared" si="9"/>
        <v>0.69938304613066993</v>
      </c>
      <c r="G57" s="20">
        <v>1216.3599999999999</v>
      </c>
      <c r="H57" s="24">
        <f t="shared" si="7"/>
        <v>0.69938304613066993</v>
      </c>
      <c r="I57" s="20">
        <v>1216.3599999999999</v>
      </c>
      <c r="J57" s="24">
        <f t="shared" si="10"/>
        <v>0.69938304613066993</v>
      </c>
      <c r="K57" s="20">
        <v>1216.3599999999999</v>
      </c>
      <c r="L57" s="24">
        <f t="shared" si="11"/>
        <v>1.0193710865402861</v>
      </c>
      <c r="M57" s="20">
        <v>1772.88</v>
      </c>
      <c r="N57" s="24">
        <f t="shared" si="12"/>
        <v>0.69938304613066993</v>
      </c>
      <c r="O57" s="20">
        <v>1216.3599999999999</v>
      </c>
      <c r="P57" s="24">
        <f t="shared" si="13"/>
        <v>0.69938304613066993</v>
      </c>
      <c r="Q57" s="20">
        <v>1216.3599999999999</v>
      </c>
      <c r="R57" s="20"/>
      <c r="S57" s="20"/>
    </row>
    <row r="58" spans="3:19" ht="30">
      <c r="C58" s="5" t="s">
        <v>37</v>
      </c>
      <c r="D58" s="23"/>
      <c r="E58" s="20"/>
      <c r="F58" s="24"/>
      <c r="G58" s="20"/>
      <c r="H58" s="24">
        <f t="shared" si="7"/>
        <v>1.3385196557017922</v>
      </c>
      <c r="I58" s="20">
        <v>2327.94</v>
      </c>
      <c r="J58" s="20"/>
      <c r="K58" s="20"/>
      <c r="L58" s="24"/>
      <c r="M58" s="20"/>
      <c r="N58" s="20"/>
      <c r="O58" s="20"/>
      <c r="P58" s="24">
        <f t="shared" si="13"/>
        <v>1.3385196557017922</v>
      </c>
      <c r="Q58" s="20">
        <v>2327.94</v>
      </c>
      <c r="R58" s="20"/>
      <c r="S58" s="21"/>
    </row>
    <row r="59" spans="3:19">
      <c r="C59" s="5" t="s">
        <v>18</v>
      </c>
      <c r="D59" s="23"/>
      <c r="E59" s="20"/>
      <c r="F59" s="24"/>
      <c r="G59" s="20"/>
      <c r="H59" s="24">
        <f t="shared" si="7"/>
        <v>1.0962689527883669</v>
      </c>
      <c r="I59" s="20">
        <v>1906.62</v>
      </c>
      <c r="J59" s="20"/>
      <c r="K59" s="20"/>
      <c r="L59" s="24">
        <f t="shared" ref="L59:L62" si="14">M59/$J$53</f>
        <v>1.5936556672933953</v>
      </c>
      <c r="M59" s="20">
        <v>2771.67</v>
      </c>
      <c r="N59" s="20"/>
      <c r="O59" s="20"/>
      <c r="P59" s="24"/>
      <c r="Q59" s="20"/>
      <c r="R59" s="20"/>
      <c r="S59" s="20"/>
    </row>
    <row r="60" spans="3:19" ht="17.25" customHeight="1">
      <c r="C60" s="5" t="s">
        <v>13</v>
      </c>
      <c r="D60" s="23"/>
      <c r="E60" s="20"/>
      <c r="F60" s="24"/>
      <c r="G60" s="20"/>
      <c r="H60" s="24">
        <f t="shared" si="7"/>
        <v>1.01126961401572</v>
      </c>
      <c r="I60" s="20">
        <v>1758.79</v>
      </c>
      <c r="J60" s="24"/>
      <c r="K60" s="21"/>
      <c r="L60" s="20"/>
      <c r="M60" s="20"/>
      <c r="N60" s="24"/>
      <c r="O60" s="20"/>
      <c r="P60" s="24"/>
      <c r="Q60" s="20"/>
      <c r="R60" s="20"/>
      <c r="S60" s="20"/>
    </row>
    <row r="61" spans="3:19" ht="44.25" customHeight="1">
      <c r="C61" s="5" t="s">
        <v>57</v>
      </c>
      <c r="D61" s="23">
        <f t="shared" ref="D61:D62" si="15">E61/$J$53</f>
        <v>0.91985349501779556</v>
      </c>
      <c r="E61" s="5">
        <v>1599.8</v>
      </c>
      <c r="F61" s="24">
        <f>G61/$J$53</f>
        <v>0.91985349501779556</v>
      </c>
      <c r="G61" s="20">
        <v>1599.8</v>
      </c>
      <c r="H61" s="24">
        <f t="shared" si="7"/>
        <v>0.91985349501779556</v>
      </c>
      <c r="I61" s="5">
        <v>1599.8</v>
      </c>
      <c r="J61" s="24">
        <f t="shared" ref="J61:J62" si="16">K61/$J$53</f>
        <v>0.91985349501779556</v>
      </c>
      <c r="K61" s="5">
        <v>1599.8</v>
      </c>
      <c r="L61" s="24">
        <f t="shared" si="14"/>
        <v>0.91985349501779556</v>
      </c>
      <c r="M61" s="5">
        <v>1599.8</v>
      </c>
      <c r="N61" s="24">
        <f t="shared" ref="N61:N62" si="17">O61/$J$53</f>
        <v>0.91985349501779556</v>
      </c>
      <c r="O61" s="5">
        <v>1599.8</v>
      </c>
      <c r="P61" s="24">
        <f>Q61/$J$53</f>
        <v>0.91985349501779556</v>
      </c>
      <c r="Q61" s="5">
        <v>1599.8</v>
      </c>
      <c r="R61" s="23">
        <f>S61/$J$53</f>
        <v>0.91985349501779556</v>
      </c>
      <c r="S61" s="5">
        <v>1599.8</v>
      </c>
    </row>
    <row r="62" spans="3:19" ht="44.25" customHeight="1">
      <c r="C62" s="5" t="s">
        <v>58</v>
      </c>
      <c r="D62" s="23">
        <f t="shared" si="15"/>
        <v>2.9083538888793061</v>
      </c>
      <c r="E62" s="5">
        <v>5058.18</v>
      </c>
      <c r="F62" s="24">
        <f>G62/$J$53</f>
        <v>2.9083538888793061</v>
      </c>
      <c r="G62" s="20">
        <v>5058.18</v>
      </c>
      <c r="H62" s="24">
        <f t="shared" si="7"/>
        <v>2.9083538888793061</v>
      </c>
      <c r="I62" s="5">
        <v>5058.18</v>
      </c>
      <c r="J62" s="24">
        <f t="shared" si="16"/>
        <v>2.9083538888793061</v>
      </c>
      <c r="K62" s="5">
        <v>5058.18</v>
      </c>
      <c r="L62" s="24">
        <f t="shared" si="14"/>
        <v>2.9083538888793061</v>
      </c>
      <c r="M62" s="5">
        <v>5058.18</v>
      </c>
      <c r="N62" s="24">
        <f t="shared" si="17"/>
        <v>2.9083538888793061</v>
      </c>
      <c r="O62" s="5">
        <v>5058.18</v>
      </c>
      <c r="P62" s="24">
        <f>Q62/$J$53</f>
        <v>2.9083538888793061</v>
      </c>
      <c r="Q62" s="5">
        <v>5058.18</v>
      </c>
      <c r="R62" s="23">
        <f>S62/$J$53</f>
        <v>4.0328716241468729</v>
      </c>
      <c r="S62" s="18">
        <v>7013.93</v>
      </c>
    </row>
    <row r="63" spans="3:19" ht="45">
      <c r="C63" s="5" t="s">
        <v>71</v>
      </c>
      <c r="D63" s="23"/>
      <c r="E63" s="20"/>
      <c r="F63" s="24">
        <f>G63/$J$53</f>
        <v>0.60792667851126092</v>
      </c>
      <c r="G63" s="20">
        <v>1057.3</v>
      </c>
      <c r="H63" s="22"/>
      <c r="I63" s="20"/>
      <c r="J63" s="22"/>
      <c r="K63" s="20"/>
      <c r="L63" s="20"/>
      <c r="M63" s="20"/>
      <c r="N63" s="22"/>
      <c r="O63" s="20"/>
      <c r="P63" s="22"/>
      <c r="Q63" s="20"/>
      <c r="R63" s="23">
        <f>S63/$J$53</f>
        <v>0.83510139777712611</v>
      </c>
      <c r="S63" s="20">
        <v>1452.4</v>
      </c>
    </row>
    <row r="64" spans="3:19" ht="45">
      <c r="C64" s="5" t="s">
        <v>72</v>
      </c>
      <c r="D64" s="23"/>
      <c r="E64" s="20"/>
      <c r="F64" s="24"/>
      <c r="G64" s="20"/>
      <c r="H64" s="22"/>
      <c r="I64" s="20"/>
      <c r="J64" s="22"/>
      <c r="K64" s="20"/>
      <c r="L64" s="20"/>
      <c r="M64" s="20"/>
      <c r="N64" s="22"/>
      <c r="O64" s="20"/>
      <c r="P64" s="22"/>
      <c r="Q64" s="20"/>
      <c r="R64" s="23">
        <f>S64/$J$53</f>
        <v>1.1650480971026742</v>
      </c>
      <c r="S64" s="20">
        <v>2026.24</v>
      </c>
    </row>
    <row r="65" spans="3:19" ht="30">
      <c r="C65" s="5" t="s">
        <v>73</v>
      </c>
      <c r="D65" s="23"/>
      <c r="E65" s="20"/>
      <c r="F65" s="24"/>
      <c r="G65" s="20"/>
      <c r="H65" s="22"/>
      <c r="I65" s="20"/>
      <c r="J65" s="22"/>
      <c r="K65" s="20"/>
      <c r="L65" s="20"/>
      <c r="M65" s="20"/>
      <c r="N65" s="22"/>
      <c r="O65" s="20"/>
      <c r="P65" s="22"/>
      <c r="Q65" s="20"/>
      <c r="R65" s="23">
        <f>S65/$J$53</f>
        <v>1.1804575693282504</v>
      </c>
      <c r="S65" s="20">
        <v>2053.04</v>
      </c>
    </row>
    <row r="66" spans="3:19" ht="45">
      <c r="C66" s="31" t="s">
        <v>69</v>
      </c>
      <c r="D66" s="23">
        <f t="shared" ref="D66:D74" si="18">E66/$J$53</f>
        <v>1.7899711934866229</v>
      </c>
      <c r="E66" s="32">
        <v>3113.1</v>
      </c>
      <c r="F66" s="24">
        <f t="shared" ref="F66:F74" si="19">G66/$J$53</f>
        <v>1.7899711934866229</v>
      </c>
      <c r="G66" s="32">
        <v>3113.1</v>
      </c>
      <c r="H66" s="24">
        <f t="shared" ref="H66:H74" si="20">I66/$J$53</f>
        <v>1.7899711934866229</v>
      </c>
      <c r="I66" s="33">
        <v>3113.1</v>
      </c>
      <c r="J66" s="24">
        <f t="shared" ref="J66:J74" si="21">K66/$J$53</f>
        <v>1.7899711934866229</v>
      </c>
      <c r="K66" s="33">
        <v>3113.1</v>
      </c>
      <c r="L66" s="33"/>
      <c r="M66" s="33"/>
      <c r="N66" s="24">
        <f t="shared" ref="N66:N74" si="22">O66/$J$53</f>
        <v>1.7899711934866229</v>
      </c>
      <c r="O66" s="33">
        <v>3113.1</v>
      </c>
      <c r="P66" s="24">
        <f t="shared" ref="P66:P74" si="23">Q66/$J$53</f>
        <v>1.7899711934866229</v>
      </c>
      <c r="Q66" s="33">
        <v>3113.1</v>
      </c>
      <c r="R66" s="33"/>
      <c r="S66" s="33"/>
    </row>
    <row r="67" spans="3:19" ht="45">
      <c r="C67" s="31" t="s">
        <v>61</v>
      </c>
      <c r="D67" s="23">
        <f t="shared" si="18"/>
        <v>2.4523485070636331</v>
      </c>
      <c r="E67" s="32">
        <v>4265.1000000000004</v>
      </c>
      <c r="F67" s="24">
        <f t="shared" si="19"/>
        <v>2.4523485070636331</v>
      </c>
      <c r="G67" s="32">
        <v>4265.1000000000004</v>
      </c>
      <c r="H67" s="24">
        <f t="shared" si="20"/>
        <v>2.4523485070636331</v>
      </c>
      <c r="I67" s="33">
        <v>4265.1000000000004</v>
      </c>
      <c r="J67" s="24">
        <f t="shared" si="21"/>
        <v>2.4523485070636331</v>
      </c>
      <c r="K67" s="33">
        <v>4265.1000000000004</v>
      </c>
      <c r="L67" s="33"/>
      <c r="M67" s="33"/>
      <c r="N67" s="24">
        <f t="shared" si="22"/>
        <v>2.4523485070636331</v>
      </c>
      <c r="O67" s="33">
        <v>4265.1000000000004</v>
      </c>
      <c r="P67" s="24">
        <f t="shared" si="23"/>
        <v>2.4523485070636331</v>
      </c>
      <c r="Q67" s="33">
        <v>4265.1000000000004</v>
      </c>
      <c r="R67" s="33"/>
      <c r="S67" s="33"/>
    </row>
    <row r="68" spans="3:19" ht="45">
      <c r="C68" s="31" t="s">
        <v>62</v>
      </c>
      <c r="D68" s="23">
        <f t="shared" si="18"/>
        <v>2.6731409449226367</v>
      </c>
      <c r="E68" s="32">
        <v>4649.1000000000004</v>
      </c>
      <c r="F68" s="24">
        <f t="shared" si="19"/>
        <v>2.6731409449226367</v>
      </c>
      <c r="G68" s="32">
        <v>4649.1000000000004</v>
      </c>
      <c r="H68" s="24">
        <f t="shared" si="20"/>
        <v>2.6731409449226367</v>
      </c>
      <c r="I68" s="33">
        <v>4649.1000000000004</v>
      </c>
      <c r="J68" s="24">
        <f t="shared" si="21"/>
        <v>2.6731409449226367</v>
      </c>
      <c r="K68" s="33">
        <v>4649.1000000000004</v>
      </c>
      <c r="L68" s="33"/>
      <c r="M68" s="33"/>
      <c r="N68" s="24">
        <f t="shared" si="22"/>
        <v>2.6731409449226367</v>
      </c>
      <c r="O68" s="33">
        <v>4649.1000000000004</v>
      </c>
      <c r="P68" s="24">
        <f t="shared" si="23"/>
        <v>2.6731409449226367</v>
      </c>
      <c r="Q68" s="33">
        <v>4649.1000000000004</v>
      </c>
      <c r="R68" s="33"/>
      <c r="S68" s="33"/>
    </row>
    <row r="69" spans="3:19" ht="45">
      <c r="C69" s="31" t="s">
        <v>63</v>
      </c>
      <c r="D69" s="23">
        <f t="shared" si="18"/>
        <v>1.7899711934866229</v>
      </c>
      <c r="E69" s="32">
        <v>3113.1</v>
      </c>
      <c r="F69" s="24">
        <f t="shared" si="19"/>
        <v>1.7899711934866229</v>
      </c>
      <c r="G69" s="32">
        <v>3113.1</v>
      </c>
      <c r="H69" s="24">
        <f t="shared" si="20"/>
        <v>1.7899711934866229</v>
      </c>
      <c r="I69" s="33">
        <v>3113.1</v>
      </c>
      <c r="J69" s="24">
        <f t="shared" si="21"/>
        <v>1.7899711934866229</v>
      </c>
      <c r="K69" s="33">
        <v>3113.1</v>
      </c>
      <c r="L69" s="33"/>
      <c r="M69" s="33"/>
      <c r="N69" s="24">
        <f t="shared" si="22"/>
        <v>1.7899711934866229</v>
      </c>
      <c r="O69" s="33">
        <v>3113.1</v>
      </c>
      <c r="P69" s="24">
        <f t="shared" si="23"/>
        <v>1.7899711934866229</v>
      </c>
      <c r="Q69" s="33">
        <v>3113.1</v>
      </c>
      <c r="R69" s="33"/>
      <c r="S69" s="33"/>
    </row>
    <row r="70" spans="3:19" ht="45">
      <c r="C70" s="31" t="s">
        <v>64</v>
      </c>
      <c r="D70" s="23">
        <f t="shared" si="18"/>
        <v>2.4523485070636331</v>
      </c>
      <c r="E70" s="32">
        <v>4265.1000000000004</v>
      </c>
      <c r="F70" s="24">
        <f t="shared" si="19"/>
        <v>2.4523485070636331</v>
      </c>
      <c r="G70" s="32">
        <v>4265.1000000000004</v>
      </c>
      <c r="H70" s="24">
        <f t="shared" si="20"/>
        <v>2.4523485070636331</v>
      </c>
      <c r="I70" s="33">
        <v>4265.1000000000004</v>
      </c>
      <c r="J70" s="24">
        <f t="shared" si="21"/>
        <v>2.4523485070636331</v>
      </c>
      <c r="K70" s="33">
        <v>4265.1000000000004</v>
      </c>
      <c r="L70" s="33"/>
      <c r="M70" s="33"/>
      <c r="N70" s="24">
        <f t="shared" si="22"/>
        <v>2.4523485070636331</v>
      </c>
      <c r="O70" s="33">
        <v>4265.1000000000004</v>
      </c>
      <c r="P70" s="24">
        <f t="shared" si="23"/>
        <v>2.4523485070636331</v>
      </c>
      <c r="Q70" s="33">
        <v>4265.1000000000004</v>
      </c>
      <c r="R70" s="33"/>
      <c r="S70" s="33"/>
    </row>
    <row r="71" spans="3:19" ht="45">
      <c r="C71" s="31" t="s">
        <v>65</v>
      </c>
      <c r="D71" s="23">
        <f t="shared" si="18"/>
        <v>1.8295298386030279</v>
      </c>
      <c r="E71" s="32">
        <v>3181.9</v>
      </c>
      <c r="F71" s="24">
        <f t="shared" si="19"/>
        <v>1.8295298386030279</v>
      </c>
      <c r="G71" s="32">
        <v>3181.9</v>
      </c>
      <c r="H71" s="24">
        <f t="shared" si="20"/>
        <v>1.8295298386030279</v>
      </c>
      <c r="I71" s="33">
        <v>3181.9</v>
      </c>
      <c r="J71" s="24">
        <f t="shared" si="21"/>
        <v>1.8295298386030279</v>
      </c>
      <c r="K71" s="33">
        <v>3181.9</v>
      </c>
      <c r="L71" s="33"/>
      <c r="M71" s="33"/>
      <c r="N71" s="24">
        <f t="shared" si="22"/>
        <v>1.8295298386030279</v>
      </c>
      <c r="O71" s="33">
        <v>3181.9</v>
      </c>
      <c r="P71" s="24">
        <f t="shared" si="23"/>
        <v>1.8295298386030279</v>
      </c>
      <c r="Q71" s="33">
        <v>3181.9</v>
      </c>
      <c r="R71" s="33"/>
      <c r="S71" s="33"/>
    </row>
    <row r="72" spans="3:19" ht="45">
      <c r="C72" s="31" t="s">
        <v>66</v>
      </c>
      <c r="D72" s="23">
        <f t="shared" si="18"/>
        <v>2.5433678896497791</v>
      </c>
      <c r="E72" s="32">
        <v>4423.3999999999996</v>
      </c>
      <c r="F72" s="24">
        <f t="shared" si="19"/>
        <v>2.5433678896497791</v>
      </c>
      <c r="G72" s="32">
        <v>4423.3999999999996</v>
      </c>
      <c r="H72" s="24">
        <f t="shared" si="20"/>
        <v>2.5433678896497791</v>
      </c>
      <c r="I72" s="33">
        <v>4423.3999999999996</v>
      </c>
      <c r="J72" s="24">
        <f t="shared" si="21"/>
        <v>2.5433678896497791</v>
      </c>
      <c r="K72" s="33">
        <v>4423.3999999999996</v>
      </c>
      <c r="L72" s="33"/>
      <c r="M72" s="33"/>
      <c r="N72" s="24">
        <f t="shared" si="22"/>
        <v>2.5433678896497791</v>
      </c>
      <c r="O72" s="33">
        <v>4423.3999999999996</v>
      </c>
      <c r="P72" s="24">
        <f t="shared" si="23"/>
        <v>2.5433678896497791</v>
      </c>
      <c r="Q72" s="33">
        <v>4423.3999999999996</v>
      </c>
      <c r="R72" s="33"/>
      <c r="S72" s="33"/>
    </row>
    <row r="73" spans="3:19" ht="45">
      <c r="C73" s="31" t="s">
        <v>67</v>
      </c>
      <c r="D73" s="23">
        <f t="shared" si="18"/>
        <v>1.7715718236650393</v>
      </c>
      <c r="E73" s="32">
        <v>3081.1</v>
      </c>
      <c r="F73" s="24">
        <f t="shared" si="19"/>
        <v>1.7715718236650393</v>
      </c>
      <c r="G73" s="32">
        <v>3081.1</v>
      </c>
      <c r="H73" s="24">
        <f t="shared" si="20"/>
        <v>1.7715718236650393</v>
      </c>
      <c r="I73" s="33">
        <v>3081.1</v>
      </c>
      <c r="J73" s="24">
        <f t="shared" si="21"/>
        <v>1.7715718236650393</v>
      </c>
      <c r="K73" s="33">
        <v>3081.1</v>
      </c>
      <c r="L73" s="33"/>
      <c r="M73" s="33"/>
      <c r="N73" s="24">
        <f t="shared" si="22"/>
        <v>1.7715718236650393</v>
      </c>
      <c r="O73" s="33">
        <v>3081.1</v>
      </c>
      <c r="P73" s="24">
        <f t="shared" si="23"/>
        <v>1.7715718236650393</v>
      </c>
      <c r="Q73" s="33">
        <v>3081.1</v>
      </c>
      <c r="R73" s="33"/>
      <c r="S73" s="33"/>
    </row>
    <row r="74" spans="3:19" ht="45">
      <c r="C74" s="31" t="s">
        <v>68</v>
      </c>
      <c r="D74" s="23">
        <f t="shared" si="18"/>
        <v>2.9233723744961737</v>
      </c>
      <c r="E74" s="32">
        <v>5084.3</v>
      </c>
      <c r="F74" s="24">
        <f t="shared" si="19"/>
        <v>2.9233723744961737</v>
      </c>
      <c r="G74" s="32">
        <v>5084.3</v>
      </c>
      <c r="H74" s="24">
        <f t="shared" si="20"/>
        <v>2.9233723744961737</v>
      </c>
      <c r="I74" s="33">
        <v>5084.3</v>
      </c>
      <c r="J74" s="24">
        <f t="shared" si="21"/>
        <v>2.9233723744961737</v>
      </c>
      <c r="K74" s="33">
        <v>5084.3</v>
      </c>
      <c r="L74" s="33"/>
      <c r="M74" s="33"/>
      <c r="N74" s="24">
        <f t="shared" si="22"/>
        <v>2.9233723744961737</v>
      </c>
      <c r="O74" s="33">
        <v>5084.3</v>
      </c>
      <c r="P74" s="24">
        <f t="shared" si="23"/>
        <v>2.9233723744961737</v>
      </c>
      <c r="Q74" s="33">
        <v>5084.3</v>
      </c>
      <c r="R74" s="33"/>
      <c r="S74" s="33" t="s">
        <v>70</v>
      </c>
    </row>
  </sheetData>
  <mergeCells count="5">
    <mergeCell ref="O5:S5"/>
    <mergeCell ref="E51:O51"/>
    <mergeCell ref="E8:O8"/>
    <mergeCell ref="C7:S7"/>
    <mergeCell ref="P6:S6"/>
  </mergeCells>
  <pageMargins left="0.51181102362204722" right="0.11811023622047245" top="0.22" bottom="7.874015748031496E-2" header="0.11811023622047245" footer="0.19685039370078741"/>
  <pageSetup paperSize="9" scale="48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AA13"/>
  <sheetViews>
    <sheetView topLeftCell="B1" workbookViewId="0">
      <selection activeCell="D8" sqref="D8"/>
    </sheetView>
  </sheetViews>
  <sheetFormatPr defaultRowHeight="15"/>
  <cols>
    <col min="1" max="1" width="12.140625" customWidth="1"/>
    <col min="2" max="2" width="36.5703125" customWidth="1"/>
    <col min="3" max="16" width="15.85546875" bestFit="1" customWidth="1"/>
    <col min="17" max="17" width="11.7109375" bestFit="1" customWidth="1"/>
    <col min="18" max="22" width="15.85546875" bestFit="1" customWidth="1"/>
    <col min="23" max="24" width="11.7109375" bestFit="1" customWidth="1"/>
    <col min="25" max="27" width="15.85546875" bestFit="1" customWidth="1"/>
  </cols>
  <sheetData>
    <row r="2" spans="2:27" ht="30" customHeight="1">
      <c r="C2" s="41" t="s">
        <v>211</v>
      </c>
      <c r="D2" s="41"/>
      <c r="E2" s="41"/>
      <c r="F2" s="41"/>
      <c r="G2" s="41"/>
      <c r="H2" s="41"/>
      <c r="I2" s="43"/>
      <c r="J2" s="43"/>
      <c r="K2" s="43"/>
    </row>
    <row r="3" spans="2:27" hidden="1"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</row>
    <row r="4" spans="2:27" ht="31.5">
      <c r="B4" s="25" t="s">
        <v>210</v>
      </c>
      <c r="C4" s="44" t="s">
        <v>212</v>
      </c>
      <c r="D4" s="45"/>
      <c r="E4" s="45"/>
      <c r="F4" s="45"/>
      <c r="G4" s="45"/>
      <c r="H4" s="45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7"/>
    </row>
    <row r="5" spans="2:27" ht="47.25">
      <c r="B5" s="26" t="s">
        <v>69</v>
      </c>
      <c r="C5" s="27" t="s">
        <v>75</v>
      </c>
      <c r="D5" s="27" t="s">
        <v>76</v>
      </c>
      <c r="E5" s="27" t="s">
        <v>77</v>
      </c>
      <c r="F5" s="27" t="s">
        <v>78</v>
      </c>
      <c r="G5" s="27" t="s">
        <v>79</v>
      </c>
      <c r="H5" s="27" t="s">
        <v>80</v>
      </c>
      <c r="I5" s="27" t="s">
        <v>81</v>
      </c>
      <c r="J5" s="27" t="s">
        <v>82</v>
      </c>
      <c r="K5" s="27" t="s">
        <v>83</v>
      </c>
      <c r="L5" s="27" t="s">
        <v>84</v>
      </c>
      <c r="M5" s="27" t="s">
        <v>85</v>
      </c>
      <c r="N5" s="27" t="s">
        <v>86</v>
      </c>
      <c r="O5" s="27" t="s">
        <v>87</v>
      </c>
      <c r="P5" s="27" t="s">
        <v>88</v>
      </c>
      <c r="Q5" s="27" t="s">
        <v>89</v>
      </c>
      <c r="R5" s="27" t="s">
        <v>90</v>
      </c>
      <c r="S5" s="27" t="s">
        <v>91</v>
      </c>
      <c r="T5" s="27" t="s">
        <v>92</v>
      </c>
      <c r="U5" s="27" t="s">
        <v>93</v>
      </c>
      <c r="V5" s="27" t="s">
        <v>94</v>
      </c>
      <c r="W5" s="27" t="s">
        <v>95</v>
      </c>
      <c r="X5" s="27" t="s">
        <v>96</v>
      </c>
      <c r="Y5" s="27" t="s">
        <v>97</v>
      </c>
      <c r="Z5" s="27" t="s">
        <v>98</v>
      </c>
      <c r="AA5" s="26" t="s">
        <v>99</v>
      </c>
    </row>
    <row r="6" spans="2:27" ht="47.25">
      <c r="B6" s="26" t="s">
        <v>61</v>
      </c>
      <c r="C6" s="27" t="s">
        <v>100</v>
      </c>
      <c r="D6" s="27" t="s">
        <v>101</v>
      </c>
      <c r="E6" s="27" t="s">
        <v>102</v>
      </c>
      <c r="F6" s="27" t="s">
        <v>103</v>
      </c>
      <c r="G6" s="27" t="s">
        <v>104</v>
      </c>
      <c r="H6" s="27" t="s">
        <v>105</v>
      </c>
      <c r="I6" s="27" t="s">
        <v>106</v>
      </c>
      <c r="J6" s="27" t="s">
        <v>107</v>
      </c>
      <c r="K6" s="27" t="s">
        <v>108</v>
      </c>
      <c r="L6" s="27" t="s">
        <v>109</v>
      </c>
      <c r="M6" s="27" t="s">
        <v>110</v>
      </c>
      <c r="N6" s="27" t="s">
        <v>111</v>
      </c>
      <c r="O6" s="27" t="s">
        <v>112</v>
      </c>
      <c r="P6" s="27" t="s">
        <v>113</v>
      </c>
      <c r="Q6" s="27" t="s">
        <v>114</v>
      </c>
      <c r="R6" s="27" t="s">
        <v>115</v>
      </c>
      <c r="S6" s="27" t="s">
        <v>116</v>
      </c>
      <c r="T6" s="27" t="s">
        <v>117</v>
      </c>
      <c r="U6" s="27" t="s">
        <v>118</v>
      </c>
      <c r="V6" s="28"/>
      <c r="W6" s="28"/>
      <c r="X6" s="28"/>
      <c r="Y6" s="28"/>
      <c r="Z6" s="28"/>
      <c r="AA6" s="28"/>
    </row>
    <row r="7" spans="2:27" ht="47.25">
      <c r="B7" s="26" t="s">
        <v>62</v>
      </c>
      <c r="C7" s="27" t="s">
        <v>119</v>
      </c>
      <c r="D7" s="27" t="s">
        <v>120</v>
      </c>
      <c r="E7" s="27" t="s">
        <v>121</v>
      </c>
      <c r="F7" s="27" t="s">
        <v>122</v>
      </c>
      <c r="G7" s="27" t="s">
        <v>123</v>
      </c>
      <c r="H7" s="27" t="s">
        <v>124</v>
      </c>
      <c r="I7" s="27" t="s">
        <v>125</v>
      </c>
      <c r="J7" s="27" t="s">
        <v>126</v>
      </c>
      <c r="K7" s="27" t="s">
        <v>127</v>
      </c>
      <c r="L7" s="27" t="s">
        <v>128</v>
      </c>
      <c r="M7" s="27" t="s">
        <v>129</v>
      </c>
      <c r="N7" s="27" t="s">
        <v>130</v>
      </c>
      <c r="O7" s="27" t="s">
        <v>131</v>
      </c>
      <c r="P7" s="27" t="s">
        <v>132</v>
      </c>
      <c r="Q7" s="27" t="s">
        <v>133</v>
      </c>
      <c r="R7" s="27" t="s">
        <v>134</v>
      </c>
      <c r="S7" s="27" t="s">
        <v>135</v>
      </c>
      <c r="T7" s="27" t="s">
        <v>136</v>
      </c>
      <c r="U7" s="27" t="s">
        <v>137</v>
      </c>
      <c r="V7" s="27" t="s">
        <v>138</v>
      </c>
      <c r="W7" s="27" t="s">
        <v>139</v>
      </c>
      <c r="X7" s="27" t="s">
        <v>140</v>
      </c>
      <c r="Y7" s="27" t="s">
        <v>141</v>
      </c>
      <c r="Z7" s="27" t="s">
        <v>142</v>
      </c>
      <c r="AA7" s="27" t="s">
        <v>143</v>
      </c>
    </row>
    <row r="8" spans="2:27" ht="47.25">
      <c r="B8" s="26" t="s">
        <v>206</v>
      </c>
      <c r="C8" s="28" t="s">
        <v>144</v>
      </c>
      <c r="D8" s="28" t="s">
        <v>145</v>
      </c>
      <c r="E8" s="28" t="s">
        <v>146</v>
      </c>
      <c r="F8" s="28" t="s">
        <v>147</v>
      </c>
      <c r="G8" s="28" t="s">
        <v>148</v>
      </c>
      <c r="H8" s="28" t="s">
        <v>149</v>
      </c>
      <c r="I8" s="28" t="s">
        <v>150</v>
      </c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</row>
    <row r="9" spans="2:27" ht="47.25">
      <c r="B9" s="26" t="s">
        <v>208</v>
      </c>
      <c r="C9" s="28" t="s">
        <v>151</v>
      </c>
      <c r="D9" s="28" t="s">
        <v>152</v>
      </c>
      <c r="E9" s="28" t="s">
        <v>153</v>
      </c>
      <c r="F9" s="28" t="s">
        <v>154</v>
      </c>
      <c r="G9" s="28" t="s">
        <v>155</v>
      </c>
      <c r="H9" s="28" t="s">
        <v>156</v>
      </c>
      <c r="I9" s="28" t="s">
        <v>157</v>
      </c>
      <c r="J9" s="28" t="s">
        <v>158</v>
      </c>
      <c r="K9" s="28" t="s">
        <v>159</v>
      </c>
      <c r="L9" s="28" t="s">
        <v>160</v>
      </c>
      <c r="M9" s="28" t="s">
        <v>161</v>
      </c>
      <c r="N9" s="28" t="s">
        <v>162</v>
      </c>
      <c r="O9" s="28" t="s">
        <v>163</v>
      </c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</row>
    <row r="10" spans="2:27" ht="47.25">
      <c r="B10" s="26" t="s">
        <v>207</v>
      </c>
      <c r="C10" s="28" t="s">
        <v>164</v>
      </c>
      <c r="D10" s="28" t="s">
        <v>165</v>
      </c>
      <c r="E10" s="28" t="s">
        <v>166</v>
      </c>
      <c r="F10" s="28" t="s">
        <v>167</v>
      </c>
      <c r="G10" s="28" t="s">
        <v>168</v>
      </c>
      <c r="H10" s="28" t="s">
        <v>169</v>
      </c>
      <c r="I10" s="28" t="s">
        <v>170</v>
      </c>
      <c r="J10" s="28" t="s">
        <v>171</v>
      </c>
      <c r="K10" s="28" t="s">
        <v>172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</row>
    <row r="11" spans="2:27" ht="47.25">
      <c r="B11" s="26" t="s">
        <v>209</v>
      </c>
      <c r="C11" s="28" t="s">
        <v>173</v>
      </c>
      <c r="D11" s="28" t="s">
        <v>174</v>
      </c>
      <c r="E11" s="28" t="s">
        <v>175</v>
      </c>
      <c r="F11" s="28" t="s">
        <v>176</v>
      </c>
      <c r="G11" s="28" t="s">
        <v>177</v>
      </c>
      <c r="H11" s="28" t="s">
        <v>178</v>
      </c>
      <c r="I11" s="28" t="s">
        <v>179</v>
      </c>
      <c r="J11" s="28" t="s">
        <v>180</v>
      </c>
      <c r="K11" s="28" t="s">
        <v>181</v>
      </c>
      <c r="L11" s="28" t="s">
        <v>182</v>
      </c>
      <c r="M11" s="28" t="s">
        <v>183</v>
      </c>
      <c r="N11" s="28" t="s">
        <v>184</v>
      </c>
      <c r="O11" s="28" t="s">
        <v>185</v>
      </c>
      <c r="P11" s="28" t="s">
        <v>186</v>
      </c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</row>
    <row r="12" spans="2:27" ht="60.75" customHeight="1">
      <c r="B12" s="26" t="s">
        <v>187</v>
      </c>
      <c r="C12" s="28" t="s">
        <v>188</v>
      </c>
      <c r="D12" s="28" t="s">
        <v>189</v>
      </c>
      <c r="E12" s="28" t="s">
        <v>190</v>
      </c>
      <c r="F12" s="28" t="s">
        <v>191</v>
      </c>
      <c r="G12" s="28" t="s">
        <v>192</v>
      </c>
      <c r="H12" s="28" t="s">
        <v>193</v>
      </c>
      <c r="I12" s="28" t="s">
        <v>194</v>
      </c>
      <c r="J12" s="28" t="s">
        <v>195</v>
      </c>
      <c r="K12" s="26" t="s">
        <v>99</v>
      </c>
      <c r="L12" s="26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</row>
    <row r="13" spans="2:27" ht="47.25">
      <c r="B13" s="26" t="s">
        <v>196</v>
      </c>
      <c r="C13" s="28" t="s">
        <v>197</v>
      </c>
      <c r="D13" s="28" t="s">
        <v>198</v>
      </c>
      <c r="E13" s="28" t="s">
        <v>199</v>
      </c>
      <c r="F13" s="28" t="s">
        <v>200</v>
      </c>
      <c r="G13" s="28" t="s">
        <v>201</v>
      </c>
      <c r="H13" s="28" t="s">
        <v>202</v>
      </c>
      <c r="I13" s="28" t="s">
        <v>203</v>
      </c>
      <c r="J13" s="28" t="s">
        <v>204</v>
      </c>
      <c r="K13" s="28" t="s">
        <v>205</v>
      </c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</row>
  </sheetData>
  <mergeCells count="2">
    <mergeCell ref="C2:H2"/>
    <mergeCell ref="C4:H4"/>
  </mergeCells>
  <pageMargins left="0.19685039370078741" right="0.19685039370078741" top="0.47244094488188981" bottom="0.2755905511811023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Тарифы обращения (Табл 1,2)</vt:lpstr>
      <vt:lpstr>Амб операции Табл 3 (коды услуг</vt:lpstr>
      <vt:lpstr>'Амб операции Табл 3 (коды услуг'!Заголовки_для_печати</vt:lpstr>
      <vt:lpstr>'Тарифы обращения (Табл 1,2)'!Заголовки_для_печати</vt:lpstr>
      <vt:lpstr>'Тарифы обращения (Табл 1,2)'!Область_печати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Долгун</dc:creator>
  <cp:lastModifiedBy>Васильева</cp:lastModifiedBy>
  <cp:lastPrinted>2023-04-12T07:02:16Z</cp:lastPrinted>
  <dcterms:created xsi:type="dcterms:W3CDTF">2018-12-26T04:58:49Z</dcterms:created>
  <dcterms:modified xsi:type="dcterms:W3CDTF">2023-04-12T07:02:42Z</dcterms:modified>
</cp:coreProperties>
</file>